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285" windowWidth="15480" windowHeight="10755" tabRatio="738"/>
  </bookViews>
  <sheets>
    <sheet name="П1 тарифы" sheetId="5" r:id="rId1"/>
    <sheet name="П2 фхд за 2016 г" sheetId="2" r:id="rId2"/>
    <sheet name="П2 фхд на 2017 г. " sheetId="9" r:id="rId3"/>
    <sheet name="П3 потребит. характеристики" sheetId="4" r:id="rId4"/>
    <sheet name="П4 инвестицииССр за 2016 " sheetId="15" r:id="rId5"/>
    <sheet name="П4 инвестицииССр на 2017" sheetId="16" r:id="rId6"/>
    <sheet name="П4 инвестиции СН за 2016" sheetId="17" r:id="rId7"/>
    <sheet name="П4 инвестиции СН на 2017" sheetId="18" r:id="rId8"/>
  </sheets>
  <definedNames>
    <definedName name="_ftn2" localSheetId="1">'П2 фхд за 2016 г'!#REF!</definedName>
    <definedName name="_ftn2" localSheetId="2">'П2 фхд на 2017 г. '!#REF!</definedName>
    <definedName name="_ftnref2" localSheetId="1">'П2 фхд за 2016 г'!#REF!</definedName>
    <definedName name="_ftnref2" localSheetId="2">'П2 фхд на 2017 г. '!#REF!</definedName>
    <definedName name="_xlnm.Print_Area" localSheetId="0">'П1 тарифы'!$A$1:$F$42</definedName>
    <definedName name="_xlnm.Print_Area" localSheetId="1">'П2 фхд за 2016 г'!$A$1:$D$31</definedName>
    <definedName name="_xlnm.Print_Area" localSheetId="2">'П2 фхд на 2017 г. '!$A$1:$D$29</definedName>
    <definedName name="_xlnm.Print_Area" localSheetId="3">'П3 потребит. характеристики'!$A$1:$C$20</definedName>
    <definedName name="_xlnm.Print_Area" localSheetId="6">'П4 инвестиции СН за 2016'!$A$1:$I$31</definedName>
    <definedName name="_xlnm.Print_Area" localSheetId="7">'П4 инвестиции СН на 2017'!$A$1:$I$31</definedName>
    <definedName name="_xlnm.Print_Area" localSheetId="4">'П4 инвестицииССр за 2016 '!$A$1:$I$29</definedName>
    <definedName name="_xlnm.Print_Area" localSheetId="5">'П4 инвестицииССр на 2017'!$A$1:$I$31</definedName>
  </definedNames>
  <calcPr calcId="145621"/>
</workbook>
</file>

<file path=xl/calcChain.xml><?xml version="1.0" encoding="utf-8"?>
<calcChain xmlns="http://schemas.openxmlformats.org/spreadsheetml/2006/main">
  <c r="F19" i="18" l="1"/>
  <c r="E19" i="18"/>
  <c r="F15" i="18"/>
  <c r="E15" i="18"/>
  <c r="F12" i="18"/>
  <c r="F19" i="17"/>
  <c r="F18" i="17" s="1"/>
  <c r="E18" i="17"/>
  <c r="F17" i="17"/>
  <c r="F16" i="17"/>
  <c r="F15" i="17" s="1"/>
  <c r="E15" i="17"/>
  <c r="G18" i="16"/>
  <c r="F18" i="16"/>
  <c r="E18" i="16"/>
  <c r="G16" i="16"/>
  <c r="F16" i="16"/>
  <c r="F14" i="16" s="1"/>
  <c r="F13" i="16" s="1"/>
  <c r="F25" i="15"/>
  <c r="G19" i="15"/>
  <c r="F19" i="15"/>
  <c r="E19" i="15"/>
  <c r="G16" i="15"/>
  <c r="G14" i="15" s="1"/>
  <c r="F16" i="15"/>
  <c r="E16" i="15"/>
  <c r="F14" i="15"/>
  <c r="F13" i="15"/>
  <c r="F13" i="17" l="1"/>
  <c r="F12" i="17" s="1"/>
</calcChain>
</file>

<file path=xl/sharedStrings.xml><?xml version="1.0" encoding="utf-8"?>
<sst xmlns="http://schemas.openxmlformats.org/spreadsheetml/2006/main" count="398" uniqueCount="149">
  <si>
    <t>Приложение 1</t>
  </si>
  <si>
    <t>к приказу ФСТ России</t>
  </si>
  <si>
    <t>(наименование субъекта естественных монополий)</t>
  </si>
  <si>
    <t>№ № пунктов</t>
  </si>
  <si>
    <t>3</t>
  </si>
  <si>
    <t>4</t>
  </si>
  <si>
    <t>5</t>
  </si>
  <si>
    <t>6</t>
  </si>
  <si>
    <t>Наименование показателя</t>
  </si>
  <si>
    <t>Примечание:</t>
  </si>
  <si>
    <t>начало</t>
  </si>
  <si>
    <t>окончание</t>
  </si>
  <si>
    <t>Сроки строительства</t>
  </si>
  <si>
    <t>Стоимостная оценка инвестиций , тыс. руб.</t>
  </si>
  <si>
    <t>в целом по объекту</t>
  </si>
  <si>
    <t>в отчетном периоде</t>
  </si>
  <si>
    <t xml:space="preserve">реконструируемые (модернизируемые) объекты </t>
  </si>
  <si>
    <t>в том числе объекты капитального строительства (основные стройки):</t>
  </si>
  <si>
    <t>Всего</t>
  </si>
  <si>
    <t>2</t>
  </si>
  <si>
    <t>10</t>
  </si>
  <si>
    <t>01</t>
  </si>
  <si>
    <t>02</t>
  </si>
  <si>
    <t>03</t>
  </si>
  <si>
    <t>04</t>
  </si>
  <si>
    <t>05</t>
  </si>
  <si>
    <t>06</t>
  </si>
  <si>
    <t>07</t>
  </si>
  <si>
    <t>08</t>
  </si>
  <si>
    <t>09</t>
  </si>
  <si>
    <t>11</t>
  </si>
  <si>
    <t xml:space="preserve">диаметр (диапазон диаметров) трубопроводов, мм </t>
  </si>
  <si>
    <t>Заработная плата с отчислениями</t>
  </si>
  <si>
    <t>Амортизация</t>
  </si>
  <si>
    <t xml:space="preserve">Капитальный ремонт </t>
  </si>
  <si>
    <t>Диагностика</t>
  </si>
  <si>
    <t>Прочие расходы</t>
  </si>
  <si>
    <t>Численность  персонала,   занятого в регулируемом виде деятельности</t>
  </si>
  <si>
    <t xml:space="preserve">Себестоимость оказания услуг </t>
  </si>
  <si>
    <t xml:space="preserve">Выручка от оказания регулируемых услуг </t>
  </si>
  <si>
    <t>Приложение 3</t>
  </si>
  <si>
    <t>12</t>
  </si>
  <si>
    <t>13</t>
  </si>
  <si>
    <t>14</t>
  </si>
  <si>
    <t>15</t>
  </si>
  <si>
    <t>16</t>
  </si>
  <si>
    <t>Сведения о соответствии качества оказанных услуг государственным и иным стандартам (при наличии)</t>
  </si>
  <si>
    <t xml:space="preserve">(наименование субъекта естественных монополий)        </t>
  </si>
  <si>
    <t>Дата ввода в действие</t>
  </si>
  <si>
    <t>Размерность тарифа (ставки тарифа)</t>
  </si>
  <si>
    <t xml:space="preserve"> по транспортировке газа по трубопроводам</t>
  </si>
  <si>
    <t>в сфере оказания услуг по транспортировке газа по трубопроводам</t>
  </si>
  <si>
    <t>Арендная плата</t>
  </si>
  <si>
    <t>протяженность линейной трубопроводов, км</t>
  </si>
  <si>
    <t>количество газорегуляторных пунктов, ед</t>
  </si>
  <si>
    <t>Основные проектные характеристики объектов капитального строительства</t>
  </si>
  <si>
    <t xml:space="preserve"> [1] в случае если субъекты естественных монополий формируют несколько программ, в которые включены объекты инвестиций, то отдельно раскрывается информация по всем программам с указанием их наименований</t>
  </si>
  <si>
    <t>Общая сумма инвестиций [2]</t>
  </si>
  <si>
    <t>Сведения о долгосрочных финансовых вложениях  [3]</t>
  </si>
  <si>
    <t>Сведения о приобретении внеоборотных активов  [3]</t>
  </si>
  <si>
    <t xml:space="preserve"> [2] газораспределительные организации в составе информации об инвестиционных программах раскрывают сведения о программах газификации, финансируемых за счет специальных надбавок к тарифам на услуги по транспортировке газа по газораспределительным сетям</t>
  </si>
  <si>
    <t xml:space="preserve">                                        (наименование субъекта естественных монополий)        </t>
  </si>
  <si>
    <t>в сфере оказания услуг по транспортировке газа по газораспределительным сетям</t>
  </si>
  <si>
    <t>Приложение 2б</t>
  </si>
  <si>
    <t xml:space="preserve">                                         (наименование субъекта естественных монополий)        </t>
  </si>
  <si>
    <t>Ед. изм.</t>
  </si>
  <si>
    <t>Объем транспортировки газа</t>
  </si>
  <si>
    <r>
      <t>тыс. м</t>
    </r>
    <r>
      <rPr>
        <vertAlign val="superscript"/>
        <sz val="10"/>
        <rFont val="Times New Roman"/>
        <family val="1"/>
        <charset val="204"/>
      </rPr>
      <t>3</t>
    </r>
  </si>
  <si>
    <t>--</t>
  </si>
  <si>
    <t>тыс. руб</t>
  </si>
  <si>
    <t>ед.</t>
  </si>
  <si>
    <t>км.</t>
  </si>
  <si>
    <t>Приложение 4б</t>
  </si>
  <si>
    <t>Сведения о давлении (диапазоне давлений) газа на выходе из трубопроводов для различных их категорий [1]</t>
  </si>
  <si>
    <t>Наименование тарифа (ставки тарифа) [1]</t>
  </si>
  <si>
    <t>[1] в случае если субъект естественной монополии оказывает услуги по транспортировки газа по магистральным газопроводам, межпромысловым коллекторам, газораспределительным сетям и т.д., то данная информация раскрывается отдельно по каждому из видов трубопроводов.</t>
  </si>
  <si>
    <t>Сведения о строительстве, реконструкции объектов капитального строительства [3]</t>
  </si>
  <si>
    <t>новые объекты [4]</t>
  </si>
  <si>
    <t>17</t>
  </si>
  <si>
    <t>18</t>
  </si>
  <si>
    <t>19</t>
  </si>
  <si>
    <t>20</t>
  </si>
  <si>
    <t>21</t>
  </si>
  <si>
    <t>22</t>
  </si>
  <si>
    <t>Материальные расходы</t>
  </si>
  <si>
    <t xml:space="preserve">[1] для субъектов естественных монополий, тарифы (ставки тарифов) для которых утверждаются приказами ФСТ России в табличной форме, информация о размере тарифов (ставок тарифов) на услуги по транспортировке газа по трубопроводам раскрывается с детализацией каждой составляющей тарифа (ставки тарифа) по той же табличной форме. </t>
  </si>
  <si>
    <t>Протяженность трубопроводов [1]</t>
  </si>
  <si>
    <t>Количество газорегуляторных пунктов [1]</t>
  </si>
  <si>
    <t>[1] информация раскрывается об основных средствах, находящихся в собственности или на иных законных основаниях субъекта естественной монополии используемых при оказании услуг по транспортировке газа по состоянию на 1 января отчетного года</t>
  </si>
  <si>
    <t xml:space="preserve"> [3] расшифровывается по объектам, стоимость которых превышает 3% от общего размера инвестиций по соответствующему разделу, но составляет не менее 1% от общего размера инвестиций</t>
  </si>
  <si>
    <t xml:space="preserve"> [4] для основных строек, стоимость которых превышает 10% от общей стоимости строительства, приводится отдельно стоимость строительства газораспределительных сетей, и газорегуляторных пунктов</t>
  </si>
  <si>
    <t>Приказ ФСТ России [2]</t>
  </si>
  <si>
    <t>[2] указывается источник официального опубликования решения регулирующего органа об установлении тарифов</t>
  </si>
  <si>
    <t>от "31" января 2011 г. № 36-э</t>
  </si>
  <si>
    <t>от "31" января 2011 г. №36-э</t>
  </si>
  <si>
    <t>Тарифы на услуги по транспортировке газа по газораспределительным сетям (руб./1000 куб.м.)* по группам потреьителей с объемом потребления газа (млн. куб.м./год)</t>
  </si>
  <si>
    <t xml:space="preserve">                                           для 1-й группы (свыше 500)</t>
  </si>
  <si>
    <t xml:space="preserve">                                           для 2-й группы (от 100 до 500 включительно)</t>
  </si>
  <si>
    <t xml:space="preserve">                                                      перешедшие из 1-й</t>
  </si>
  <si>
    <t xml:space="preserve">                                           для 3-й (от 10 до 100 включительно)</t>
  </si>
  <si>
    <t xml:space="preserve">                                                      перешедшие из 2-й</t>
  </si>
  <si>
    <t xml:space="preserve">                                          для 4-й группы (от 1 до 10 включительно)</t>
  </si>
  <si>
    <t xml:space="preserve">                                                      перешедшие из 3-й</t>
  </si>
  <si>
    <t xml:space="preserve">                                           для 5-й группы (от 0,1 до 1 включительно)</t>
  </si>
  <si>
    <t xml:space="preserve">                                           для 6-й группы (от 0,01 до 0,1 включительно)</t>
  </si>
  <si>
    <t xml:space="preserve">                                           для 7-й группы (до 0,01 включительно)</t>
  </si>
  <si>
    <t>23</t>
  </si>
  <si>
    <t>24</t>
  </si>
  <si>
    <t xml:space="preserve">                                           для 8-й группы (население)</t>
  </si>
  <si>
    <t>25</t>
  </si>
  <si>
    <t>Стоимостная оценка инвестиций , тыс. руб. без НДС</t>
  </si>
  <si>
    <t>3.4.</t>
  </si>
  <si>
    <t xml:space="preserve"> </t>
  </si>
  <si>
    <t>4.3.</t>
  </si>
  <si>
    <t>Прочие новые объекты</t>
  </si>
  <si>
    <t>Прочие реконструируемые (модернизируемые) объекты</t>
  </si>
  <si>
    <t>7</t>
  </si>
  <si>
    <t>Сведения о приобретении машин и оборудования</t>
  </si>
  <si>
    <t>Специальная надбавка к тарифам*</t>
  </si>
  <si>
    <t xml:space="preserve">Приказ ФСТ России от 21.04.2015 г. № 96-э/1 </t>
  </si>
  <si>
    <t>01.07.2017</t>
  </si>
  <si>
    <t>АО «Газпром газораспределение Брянск» является членом некоммерческого партнерства «Газораспределительная система. Проектирование», «Газораспределительная система. Строительство»</t>
  </si>
  <si>
    <t>3.1.</t>
  </si>
  <si>
    <t xml:space="preserve">Газопровод высокого давления от ГРП № 356 (ул.Менжинского, Щербакова) до ГРП № 389 н.п. Ходаринка Брянской области, с установкой перепускного ГРПШ. </t>
  </si>
  <si>
    <t>3.2.</t>
  </si>
  <si>
    <t>Газопровод высокого давления по ул. Ульянова от ГРС № 1 до ввода в БМЗ.  Реконструкция (Инв. № 206)</t>
  </si>
  <si>
    <t>Газопровод высокого  давления по ул.Волгоградской ПК=0 до котельной № 2 и ГРП завода "Дормаш". Реконструкция (Инв. № 1332)</t>
  </si>
  <si>
    <t>4.1.</t>
  </si>
  <si>
    <t>4.2.</t>
  </si>
  <si>
    <t>Газораспределительная сеть по адресу: Брянская область, г.Брянск, Бежицкий р-н, ул. Александра Матросова, ул. Аллея Металлургов, ул. Вокзальная, ул. Гастелло, ул. Гончарова, ул. Донбасская, ул. Дружбы, ул. Дятьковская, ул. Заводская, пер. Заводской, пр-зд Заводской, ул. Зои Космодемьянской, пер. Кирова, ул. Коммунальная (бывшая ул. Олега Кошевого), ул. Кубяка, ул. Клинцовская, ул. Литейная, ул. Марины Ульяновой, проезд Матросова, ул. Менделеева, проезд Менделеева, ул. Металлургов, ул. Молодой Гвардии, ул. Ново-Советская, ул. Олеко Дундича, пер. Почтовый, ул. Седова, ул. Северная, пер. Северный ул. Сталелитейная, ул. Тракторная, пер. Тракторный, ул. Тупиковая, ул. Ульяны Громой, ул. Чайкиной, пер. Школьный. Реконструкция. (инв. № 1902).</t>
  </si>
  <si>
    <t>4.5.</t>
  </si>
  <si>
    <t>Газопровод высокого давления от с.Ружное до д.Алексеева Карачевского района Брянской области</t>
  </si>
  <si>
    <t>Газопровод высокого давления к кварталу застройки жилых домов по ул. Речной  г.Брянска  до СТД "Факел".</t>
  </si>
  <si>
    <t xml:space="preserve">Информация о тарифах на услуги  АО "Газпром газораспределение Брянск" </t>
  </si>
  <si>
    <t>Иинформация об основных показателях финансово-хозяйственной деятельности АО "Газпром газораспределение Брянск" за 2016 год</t>
  </si>
  <si>
    <t>Информация об основных потребительских характеристиках регулируемых услуг и их соответствии государственным и иным утвержденным стандартам качества АО "Газпром газораспределение Брянск" за 2016 год</t>
  </si>
  <si>
    <t>Иинформация об основных показателях финансово-хозяйственной деятельности АО "Газпром газораспределение Брянск" на 2017 год</t>
  </si>
  <si>
    <t>Информация об инвестиционных программах за счет собственных средств  АО "Газпром газораспределение Брянск" за 2016 год</t>
  </si>
  <si>
    <t>Информация об инвестиционных программах за счет собственных средств  АО "Газпром газораспределение Брянск" на 2017 год</t>
  </si>
  <si>
    <t>*специальная надбавка для финансирования программы газификации утверждена в размере - 41,25руб./1000 куб.м. газа и дополнительные налоговые платежи , возникающие от ее введения - 10,31 руб./1000 куб.м. газа. (приказ управления государственного регулирования тарифов Брянской области от16.12.2016 г. № 36/2-г</t>
  </si>
  <si>
    <t>ВСЕГО - 19 650,65 км., из них: 1 категория высокое давление свыше 0,6 Мпа до 1,2 Мпа - 168,66 км. ; 2 категория высокое давление свыше 0,3 Мпа до 0,6 Мпа - 5 663,15 км.; 3 категория среднее давление свыше 0,005 Мпа до 0,3 Мпа - 651,11; 4 категории низкое давление до 0,005 Мпа включительно - 13 167,73 км.</t>
  </si>
  <si>
    <t>Информация об инвестиционных программах за счет средств специальной надбавки к тарифам на транспортировку природного газа             АО "Газпром газораспределение Брянск" за 2016 год</t>
  </si>
  <si>
    <t>Информация об инвестиционных программах за счет средств специальной надбавки к тарифам на транспортировку природного газа АО "Газпром газораспределение Брянск" на 2017 год</t>
  </si>
  <si>
    <t>Газопровод высокого и низкого давления к 92 кварталу индивидуальной жилой застройки г. Севск Брянской области.</t>
  </si>
  <si>
    <t>160,110,225</t>
  </si>
  <si>
    <t xml:space="preserve">Газопровод высокого и низкого давления к микрорайону "Пригородный" Клинцовского района Брянской области </t>
  </si>
  <si>
    <t>3.3.</t>
  </si>
  <si>
    <t>Газопровод среднего давления по ул. Фокина (бывш. ул. Ленина) от пр. Ленина (бывш. ул. Фокина) до дома № 56. Реконструкция (инв. № 8).</t>
  </si>
  <si>
    <t>Газопровод среднего давления по ул. Фокина (бывш. ул. Ленина) от ул. Калинина до пр. Ленина (бывш. ул. Фокина). Реконструкция (инв. № 11).</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</si>
</sst>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0"/>
      <name val="Arial Cyr"/>
      <charset val="204"/>
    </font>
    <font>
      <sz val="10"/>
      <name val="MS Sans Serif"/>
      <family val="2"/>
      <charset val="204"/>
    </font>
    <font>
      <sz val="10"/>
      <name val="Times New Roman"/>
      <family val="1"/>
      <charset val="204"/>
    </font>
    <font>
      <b/>
      <sz val="10"/>
      <name val="Times New Roman"/>
      <family val="1"/>
      <charset val="204"/>
    </font>
    <font>
      <sz val="10"/>
      <name val="Arial Narrow"/>
      <family val="2"/>
      <charset val="204"/>
    </font>
    <font>
      <b/>
      <sz val="12"/>
      <name val="Times New Roman"/>
      <family val="1"/>
      <charset val="204"/>
    </font>
    <font>
      <sz val="12"/>
      <name val="Times New Roman"/>
      <family val="1"/>
      <charset val="204"/>
    </font>
    <font>
      <sz val="10"/>
      <name val="MS Sans Serif"/>
      <family val="2"/>
      <charset val="204"/>
    </font>
    <font>
      <u/>
      <sz val="10"/>
      <name val="Times New Roman"/>
      <family val="1"/>
      <charset val="204"/>
    </font>
    <font>
      <vertAlign val="superscript"/>
      <sz val="10"/>
      <name val="Times New Roman"/>
      <family val="1"/>
      <charset val="204"/>
    </font>
    <font>
      <sz val="10"/>
      <name val="Arial Cyr"/>
      <family val="2"/>
      <charset val="204"/>
    </font>
    <font>
      <sz val="9"/>
      <name val="Tahoma"/>
      <family val="2"/>
      <charset val="204"/>
    </font>
    <font>
      <b/>
      <sz val="10"/>
      <color theme="1"/>
      <name val="Times New Roman"/>
      <family val="1"/>
      <charset val="204"/>
    </font>
    <font>
      <sz val="10"/>
      <color theme="1"/>
      <name val="Times New Roman"/>
      <family val="1"/>
      <charset val="204"/>
    </font>
  </fonts>
  <fills count="6">
    <fill>
      <patternFill patternType="none"/>
    </fill>
    <fill>
      <patternFill patternType="gray125"/>
    </fill>
    <fill>
      <patternFill patternType="lightUp">
        <fgColor indexed="22"/>
        <bgColor indexed="9"/>
      </patternFill>
    </fill>
    <fill>
      <patternFill patternType="solid">
        <fgColor rgb="FFFFFF00"/>
        <bgColor indexed="64"/>
      </patternFill>
    </fill>
    <fill>
      <patternFill patternType="solid">
        <fgColor indexed="43"/>
        <bgColor indexed="64"/>
      </patternFill>
    </fill>
    <fill>
      <patternFill patternType="solid">
        <fgColor theme="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diagonal/>
    </border>
    <border>
      <left/>
      <right/>
      <top style="hair">
        <color indexed="64"/>
      </top>
      <bottom style="thin">
        <color indexed="64"/>
      </bottom>
      <diagonal/>
    </border>
    <border>
      <left/>
      <right/>
      <top/>
      <bottom style="hair">
        <color indexed="64"/>
      </bottom>
      <diagonal/>
    </border>
    <border>
      <left style="hair">
        <color indexed="64"/>
      </left>
      <right style="thin">
        <color indexed="64"/>
      </right>
      <top/>
      <bottom/>
      <diagonal/>
    </border>
    <border>
      <left style="thin">
        <color indexed="64"/>
      </left>
      <right style="thin">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8"/>
      </left>
      <right/>
      <top style="thin">
        <color indexed="8"/>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hair">
        <color indexed="64"/>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style="medium">
        <color indexed="8"/>
      </bottom>
      <diagonal/>
    </border>
    <border>
      <left style="thin">
        <color indexed="8"/>
      </left>
      <right style="thin">
        <color indexed="8"/>
      </right>
      <top/>
      <bottom style="thin">
        <color indexed="8"/>
      </bottom>
      <diagonal/>
    </border>
    <border>
      <left style="thin">
        <color indexed="8"/>
      </left>
      <right style="thin">
        <color indexed="8"/>
      </right>
      <top style="medium">
        <color indexed="8"/>
      </top>
      <bottom style="medium">
        <color indexed="8"/>
      </bottom>
      <diagonal/>
    </border>
    <border>
      <left style="thin">
        <color indexed="8"/>
      </left>
      <right style="thin">
        <color indexed="8"/>
      </right>
      <top/>
      <bottom style="medium">
        <color indexed="8"/>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bottom/>
      <diagonal/>
    </border>
    <border>
      <left style="thin">
        <color indexed="8"/>
      </left>
      <right/>
      <top style="thin">
        <color indexed="8"/>
      </top>
      <bottom style="thin">
        <color indexed="8"/>
      </bottom>
      <diagonal/>
    </border>
    <border>
      <left style="thin">
        <color indexed="64"/>
      </left>
      <right/>
      <top/>
      <bottom style="thin">
        <color indexed="64"/>
      </bottom>
      <diagonal/>
    </border>
  </borders>
  <cellStyleXfs count="8">
    <xf numFmtId="0" fontId="0" fillId="0" borderId="0"/>
    <xf numFmtId="0" fontId="10" fillId="0" borderId="0"/>
    <xf numFmtId="0" fontId="1" fillId="0" borderId="0" applyNumberFormat="0" applyFont="0" applyFill="0" applyBorder="0" applyAlignment="0" applyProtection="0">
      <alignment vertical="top"/>
    </xf>
    <xf numFmtId="0" fontId="7" fillId="0" borderId="0" applyNumberFormat="0" applyFont="0" applyFill="0" applyBorder="0" applyAlignment="0" applyProtection="0">
      <alignment vertical="top"/>
    </xf>
    <xf numFmtId="4" fontId="11" fillId="4" borderId="1" applyFill="0" applyBorder="0">
      <alignment horizontal="right"/>
    </xf>
    <xf numFmtId="0" fontId="10" fillId="0" borderId="0"/>
    <xf numFmtId="0" fontId="10" fillId="0" borderId="0"/>
    <xf numFmtId="0" fontId="1" fillId="0" borderId="0" applyNumberFormat="0" applyFont="0" applyFill="0" applyBorder="0" applyAlignment="0" applyProtection="0">
      <alignment vertical="top"/>
    </xf>
  </cellStyleXfs>
  <cellXfs count="207">
    <xf numFmtId="0" fontId="0" fillId="0" borderId="0" xfId="0"/>
    <xf numFmtId="0" fontId="2" fillId="0" borderId="0" xfId="0" applyFont="1"/>
    <xf numFmtId="0" fontId="2" fillId="0" borderId="1" xfId="0" applyFont="1" applyBorder="1" applyAlignment="1">
      <alignment horizontal="center" vertical="center" wrapText="1"/>
    </xf>
    <xf numFmtId="0" fontId="2" fillId="0" borderId="1" xfId="0" applyFont="1" applyBorder="1" applyAlignment="1">
      <alignment horizontal="center"/>
    </xf>
    <xf numFmtId="0" fontId="2" fillId="0" borderId="0" xfId="0" applyFont="1" applyBorder="1" applyAlignment="1">
      <alignment vertical="center"/>
    </xf>
    <xf numFmtId="0" fontId="2" fillId="0" borderId="0" xfId="0" applyFont="1" applyBorder="1"/>
    <xf numFmtId="0" fontId="3" fillId="0" borderId="0" xfId="0" applyFont="1" applyAlignment="1">
      <alignment horizontal="center" vertical="center" wrapText="1"/>
    </xf>
    <xf numFmtId="0" fontId="2" fillId="0" borderId="3" xfId="0" applyFont="1" applyBorder="1" applyAlignment="1">
      <alignment horizontal="center"/>
    </xf>
    <xf numFmtId="0" fontId="2" fillId="0" borderId="4" xfId="0" applyFont="1" applyBorder="1" applyAlignment="1"/>
    <xf numFmtId="0" fontId="2" fillId="0" borderId="4" xfId="0" applyFont="1" applyBorder="1" applyAlignment="1">
      <alignment horizontal="left" indent="1"/>
    </xf>
    <xf numFmtId="49" fontId="2" fillId="0" borderId="5" xfId="2" applyNumberFormat="1" applyFont="1" applyFill="1" applyBorder="1" applyAlignment="1" applyProtection="1">
      <alignment horizontal="center" vertical="center" wrapText="1"/>
    </xf>
    <xf numFmtId="49" fontId="2" fillId="0" borderId="6" xfId="2" applyNumberFormat="1" applyFont="1" applyFill="1" applyBorder="1" applyAlignment="1" applyProtection="1">
      <alignment horizontal="center" vertical="center" wrapText="1"/>
    </xf>
    <xf numFmtId="0" fontId="2" fillId="0" borderId="7" xfId="0" applyFont="1" applyBorder="1" applyAlignment="1">
      <alignment horizontal="center"/>
    </xf>
    <xf numFmtId="0" fontId="2" fillId="0" borderId="4" xfId="0" applyFont="1" applyBorder="1" applyAlignment="1">
      <alignment horizontal="left" vertical="center" wrapText="1"/>
    </xf>
    <xf numFmtId="0" fontId="2" fillId="0" borderId="4" xfId="0" applyFont="1" applyBorder="1" applyAlignment="1">
      <alignment horizontal="left" vertical="center" wrapText="1" indent="1"/>
    </xf>
    <xf numFmtId="0" fontId="6" fillId="0" borderId="0" xfId="0" applyFont="1" applyAlignment="1">
      <alignment horizontal="right"/>
    </xf>
    <xf numFmtId="49" fontId="2" fillId="0" borderId="0" xfId="0" applyNumberFormat="1" applyFont="1"/>
    <xf numFmtId="0" fontId="2" fillId="0" borderId="0" xfId="3" applyNumberFormat="1" applyFont="1" applyFill="1" applyBorder="1" applyAlignment="1" applyProtection="1">
      <alignment vertical="center" wrapText="1"/>
    </xf>
    <xf numFmtId="0" fontId="2" fillId="0" borderId="0" xfId="3" applyNumberFormat="1" applyFont="1" applyFill="1" applyBorder="1" applyAlignment="1" applyProtection="1">
      <alignment horizontal="center" vertical="center" wrapText="1"/>
    </xf>
    <xf numFmtId="0" fontId="2" fillId="0" borderId="1" xfId="3" applyNumberFormat="1" applyFont="1" applyFill="1" applyBorder="1" applyAlignment="1" applyProtection="1">
      <alignment horizontal="center" vertical="center" wrapText="1"/>
    </xf>
    <xf numFmtId="0" fontId="8" fillId="0" borderId="0" xfId="3" applyNumberFormat="1" applyFont="1" applyFill="1" applyBorder="1" applyAlignment="1" applyProtection="1">
      <alignment vertical="center" wrapText="1"/>
    </xf>
    <xf numFmtId="0" fontId="2" fillId="0" borderId="5" xfId="3" applyNumberFormat="1" applyFont="1" applyFill="1" applyBorder="1" applyAlignment="1" applyProtection="1">
      <alignment horizontal="left" vertical="center" wrapText="1" indent="1"/>
    </xf>
    <xf numFmtId="0" fontId="3" fillId="0" borderId="10" xfId="3" applyNumberFormat="1" applyFont="1" applyFill="1" applyBorder="1" applyAlignment="1" applyProtection="1">
      <alignment vertical="center" wrapText="1"/>
    </xf>
    <xf numFmtId="0" fontId="2" fillId="0" borderId="5" xfId="3" applyNumberFormat="1" applyFont="1" applyFill="1" applyBorder="1" applyAlignment="1" applyProtection="1">
      <alignment vertical="center" wrapText="1"/>
    </xf>
    <xf numFmtId="49" fontId="2" fillId="0" borderId="0" xfId="3" applyNumberFormat="1" applyFont="1" applyFill="1" applyBorder="1" applyAlignment="1" applyProtection="1">
      <alignment horizontal="center" vertical="center" wrapText="1"/>
    </xf>
    <xf numFmtId="49" fontId="2" fillId="0" borderId="0" xfId="0" applyNumberFormat="1" applyFont="1" applyBorder="1"/>
    <xf numFmtId="0" fontId="2" fillId="0" borderId="0" xfId="0" applyFont="1" applyBorder="1" applyAlignment="1">
      <alignment wrapText="1"/>
    </xf>
    <xf numFmtId="0" fontId="5" fillId="0" borderId="0" xfId="0" applyFont="1" applyAlignment="1">
      <alignment wrapText="1"/>
    </xf>
    <xf numFmtId="0" fontId="2" fillId="0" borderId="0" xfId="0" applyFont="1" applyAlignment="1">
      <alignment vertical="top" wrapText="1"/>
    </xf>
    <xf numFmtId="0" fontId="5" fillId="0" borderId="0" xfId="0" applyFont="1" applyAlignment="1">
      <alignment vertical="center" wrapText="1"/>
    </xf>
    <xf numFmtId="0" fontId="2" fillId="0" borderId="6" xfId="3" applyNumberFormat="1" applyFont="1" applyFill="1" applyBorder="1" applyAlignment="1" applyProtection="1">
      <alignment horizontal="left" vertical="center" wrapText="1" indent="1"/>
    </xf>
    <xf numFmtId="0" fontId="2" fillId="0" borderId="14" xfId="0" applyFont="1" applyBorder="1"/>
    <xf numFmtId="0" fontId="4" fillId="2" borderId="16" xfId="0" applyFont="1" applyFill="1" applyBorder="1" applyAlignment="1">
      <alignment horizontal="center"/>
    </xf>
    <xf numFmtId="0" fontId="4" fillId="2" borderId="3" xfId="0" applyFont="1" applyFill="1" applyBorder="1" applyAlignment="1">
      <alignment horizontal="center"/>
    </xf>
    <xf numFmtId="0" fontId="4" fillId="2" borderId="7" xfId="0" applyFont="1" applyFill="1" applyBorder="1" applyAlignment="1">
      <alignment horizontal="center"/>
    </xf>
    <xf numFmtId="0" fontId="4" fillId="2" borderId="16" xfId="0" applyFont="1" applyFill="1" applyBorder="1" applyAlignment="1"/>
    <xf numFmtId="0" fontId="4" fillId="2" borderId="3" xfId="0" applyFont="1" applyFill="1" applyBorder="1" applyAlignment="1"/>
    <xf numFmtId="0" fontId="4" fillId="2" borderId="7" xfId="0" applyFont="1" applyFill="1" applyBorder="1" applyAlignment="1"/>
    <xf numFmtId="0" fontId="2" fillId="0" borderId="0" xfId="0" applyFont="1" applyAlignment="1">
      <alignment wrapText="1"/>
    </xf>
    <xf numFmtId="0" fontId="6" fillId="0" borderId="0" xfId="0" applyFont="1" applyAlignment="1">
      <alignment horizontal="center"/>
    </xf>
    <xf numFmtId="0" fontId="3" fillId="0" borderId="0" xfId="3" applyNumberFormat="1" applyFont="1" applyFill="1" applyBorder="1" applyAlignment="1" applyProtection="1">
      <alignment horizontal="left" vertical="center" wrapText="1"/>
    </xf>
    <xf numFmtId="0" fontId="6" fillId="0" borderId="0" xfId="3" applyNumberFormat="1" applyFont="1" applyFill="1" applyBorder="1" applyAlignment="1" applyProtection="1">
      <alignment horizontal="center" vertical="center" wrapText="1"/>
    </xf>
    <xf numFmtId="2" fontId="3" fillId="0" borderId="0" xfId="3" applyNumberFormat="1" applyFont="1" applyFill="1" applyBorder="1" applyAlignment="1" applyProtection="1">
      <alignment vertical="center" wrapText="1"/>
    </xf>
    <xf numFmtId="0" fontId="3" fillId="0" borderId="18" xfId="0" applyFont="1" applyBorder="1" applyAlignment="1">
      <alignment horizontal="center"/>
    </xf>
    <xf numFmtId="0" fontId="2" fillId="0" borderId="15" xfId="0" applyFont="1" applyBorder="1"/>
    <xf numFmtId="0" fontId="3" fillId="0" borderId="19" xfId="0" applyFont="1" applyBorder="1" applyAlignment="1">
      <alignment horizontal="center"/>
    </xf>
    <xf numFmtId="0" fontId="3" fillId="0" borderId="1" xfId="0" applyFont="1" applyBorder="1" applyAlignment="1">
      <alignment horizontal="center" vertical="center" wrapText="1"/>
    </xf>
    <xf numFmtId="0" fontId="2" fillId="0" borderId="1" xfId="0" applyFont="1" applyBorder="1" applyAlignment="1">
      <alignment horizontal="left" vertical="center" wrapText="1" indent="1"/>
    </xf>
    <xf numFmtId="0" fontId="2" fillId="0" borderId="1" xfId="0" applyFont="1" applyBorder="1"/>
    <xf numFmtId="49" fontId="2" fillId="0" borderId="15" xfId="2" applyNumberFormat="1" applyFont="1" applyFill="1" applyBorder="1" applyAlignment="1" applyProtection="1">
      <alignment horizontal="center" vertical="center" wrapText="1"/>
    </xf>
    <xf numFmtId="0" fontId="2" fillId="0" borderId="12" xfId="0" applyFont="1" applyBorder="1" applyAlignment="1">
      <alignment horizontal="left"/>
    </xf>
    <xf numFmtId="0" fontId="2" fillId="0" borderId="1" xfId="0" applyFont="1" applyBorder="1" applyAlignment="1"/>
    <xf numFmtId="0" fontId="2" fillId="0" borderId="1" xfId="0" applyFont="1" applyBorder="1" applyAlignment="1">
      <alignment horizontal="left" vertical="center" wrapText="1"/>
    </xf>
    <xf numFmtId="0" fontId="3" fillId="0" borderId="1" xfId="0" applyFont="1" applyBorder="1" applyAlignment="1"/>
    <xf numFmtId="0" fontId="3" fillId="0" borderId="1" xfId="0" applyFont="1" applyBorder="1" applyAlignment="1">
      <alignment vertical="center" wrapText="1"/>
    </xf>
    <xf numFmtId="0" fontId="2" fillId="0" borderId="1" xfId="0" applyFont="1" applyBorder="1" applyAlignment="1">
      <alignment horizontal="left"/>
    </xf>
    <xf numFmtId="49" fontId="2" fillId="0" borderId="2" xfId="2" applyNumberFormat="1" applyFont="1" applyFill="1" applyBorder="1" applyAlignment="1" applyProtection="1">
      <alignment horizontal="center" vertical="center" wrapText="1"/>
    </xf>
    <xf numFmtId="4" fontId="3" fillId="0" borderId="1" xfId="0" applyNumberFormat="1" applyFont="1" applyBorder="1" applyAlignment="1">
      <alignment horizontal="left" vertical="center" wrapText="1" indent="1"/>
    </xf>
    <xf numFmtId="4" fontId="2" fillId="0" borderId="1" xfId="0" applyNumberFormat="1" applyFont="1" applyBorder="1" applyAlignment="1">
      <alignment horizontal="left" vertical="center" wrapText="1" indent="1"/>
    </xf>
    <xf numFmtId="4" fontId="2" fillId="0" borderId="1" xfId="0" applyNumberFormat="1" applyFont="1" applyBorder="1"/>
    <xf numFmtId="4" fontId="4" fillId="2" borderId="1" xfId="0" applyNumberFormat="1" applyFont="1" applyFill="1" applyBorder="1" applyAlignment="1">
      <alignment horizontal="center"/>
    </xf>
    <xf numFmtId="4" fontId="2" fillId="0" borderId="0" xfId="0" applyNumberFormat="1" applyFont="1"/>
    <xf numFmtId="4" fontId="3" fillId="0" borderId="19" xfId="0" applyNumberFormat="1" applyFont="1" applyBorder="1" applyAlignment="1">
      <alignment horizontal="center"/>
    </xf>
    <xf numFmtId="4" fontId="3" fillId="0" borderId="1" xfId="0" applyNumberFormat="1" applyFont="1" applyBorder="1" applyAlignment="1">
      <alignment horizontal="center" vertical="center" wrapText="1"/>
    </xf>
    <xf numFmtId="4" fontId="2" fillId="0" borderId="1" xfId="0" applyNumberFormat="1" applyFont="1" applyBorder="1" applyAlignment="1">
      <alignment horizontal="center" vertical="center" wrapText="1"/>
    </xf>
    <xf numFmtId="4" fontId="3" fillId="0" borderId="18" xfId="0" applyNumberFormat="1" applyFont="1" applyBorder="1" applyAlignment="1">
      <alignment horizontal="center"/>
    </xf>
    <xf numFmtId="4" fontId="2" fillId="0" borderId="5" xfId="0" applyNumberFormat="1" applyFont="1" applyBorder="1" applyAlignment="1">
      <alignment horizontal="center"/>
    </xf>
    <xf numFmtId="0" fontId="2" fillId="0" borderId="0" xfId="1" applyFont="1"/>
    <xf numFmtId="49" fontId="2" fillId="0" borderId="0" xfId="1" applyNumberFormat="1" applyFont="1"/>
    <xf numFmtId="0" fontId="6" fillId="0" borderId="0" xfId="1" applyFont="1" applyAlignment="1">
      <alignment horizontal="right"/>
    </xf>
    <xf numFmtId="0" fontId="5" fillId="0" borderId="0" xfId="1" applyFont="1" applyAlignment="1">
      <alignment horizontal="center" wrapText="1"/>
    </xf>
    <xf numFmtId="0" fontId="2" fillId="0" borderId="0" xfId="1" applyFont="1" applyAlignment="1">
      <alignment vertical="top" wrapText="1"/>
    </xf>
    <xf numFmtId="0" fontId="5" fillId="0" borderId="0" xfId="1" applyFont="1" applyAlignment="1">
      <alignment horizontal="center" vertical="center" wrapText="1"/>
    </xf>
    <xf numFmtId="0" fontId="2" fillId="0" borderId="27" xfId="3" applyNumberFormat="1" applyFont="1" applyFill="1" applyBorder="1" applyAlignment="1" applyProtection="1">
      <alignment horizontal="center" vertical="center" wrapText="1"/>
    </xf>
    <xf numFmtId="49" fontId="2" fillId="0" borderId="28" xfId="3" applyNumberFormat="1" applyFont="1" applyFill="1" applyBorder="1" applyAlignment="1" applyProtection="1">
      <alignment horizontal="center" vertical="center" wrapText="1"/>
    </xf>
    <xf numFmtId="49" fontId="2" fillId="0" borderId="29" xfId="3" applyNumberFormat="1" applyFont="1" applyFill="1" applyBorder="1" applyAlignment="1" applyProtection="1">
      <alignment horizontal="center" vertical="center" wrapText="1"/>
    </xf>
    <xf numFmtId="49" fontId="2" fillId="0" borderId="27" xfId="3" applyNumberFormat="1" applyFont="1" applyFill="1" applyBorder="1" applyAlignment="1" applyProtection="1">
      <alignment horizontal="center" vertical="center" wrapText="1"/>
    </xf>
    <xf numFmtId="0" fontId="2" fillId="0" borderId="27" xfId="1" applyFont="1" applyFill="1" applyBorder="1" applyAlignment="1">
      <alignment vertical="center" wrapText="1"/>
    </xf>
    <xf numFmtId="0" fontId="3" fillId="0" borderId="30" xfId="3" applyNumberFormat="1" applyFont="1" applyFill="1" applyBorder="1" applyAlignment="1" applyProtection="1">
      <alignment horizontal="left" vertical="center" wrapText="1"/>
    </xf>
    <xf numFmtId="49" fontId="2" fillId="0" borderId="30" xfId="3" applyNumberFormat="1" applyFont="1" applyFill="1" applyBorder="1" applyAlignment="1" applyProtection="1">
      <alignment horizontal="center" vertical="center" wrapText="1"/>
    </xf>
    <xf numFmtId="0" fontId="3" fillId="0" borderId="31" xfId="3" applyNumberFormat="1" applyFont="1" applyFill="1" applyBorder="1" applyAlignment="1" applyProtection="1">
      <alignment horizontal="left" vertical="center" wrapText="1"/>
    </xf>
    <xf numFmtId="49" fontId="2" fillId="0" borderId="31" xfId="3" applyNumberFormat="1" applyFont="1" applyFill="1" applyBorder="1" applyAlignment="1" applyProtection="1">
      <alignment horizontal="center" vertical="center" wrapText="1"/>
    </xf>
    <xf numFmtId="0" fontId="3" fillId="0" borderId="31" xfId="3" applyNumberFormat="1" applyFont="1" applyFill="1" applyBorder="1" applyAlignment="1" applyProtection="1">
      <alignment vertical="center" wrapText="1"/>
    </xf>
    <xf numFmtId="0" fontId="2" fillId="0" borderId="30" xfId="3" applyNumberFormat="1" applyFont="1" applyFill="1" applyBorder="1" applyAlignment="1" applyProtection="1">
      <alignment horizontal="left" vertical="center" wrapText="1"/>
    </xf>
    <xf numFmtId="0" fontId="2" fillId="0" borderId="27" xfId="3" applyNumberFormat="1" applyFont="1" applyFill="1" applyBorder="1" applyAlignment="1" applyProtection="1">
      <alignment horizontal="left" vertical="center" wrapText="1"/>
    </xf>
    <xf numFmtId="0" fontId="3" fillId="0" borderId="32" xfId="3" applyNumberFormat="1" applyFont="1" applyFill="1" applyBorder="1" applyAlignment="1" applyProtection="1">
      <alignment vertical="center" wrapText="1"/>
    </xf>
    <xf numFmtId="49" fontId="2" fillId="0" borderId="33" xfId="3" applyNumberFormat="1" applyFont="1" applyFill="1" applyBorder="1" applyAlignment="1" applyProtection="1">
      <alignment horizontal="center" vertical="center" wrapText="1"/>
    </xf>
    <xf numFmtId="0" fontId="2" fillId="0" borderId="0" xfId="1" applyFont="1" applyBorder="1"/>
    <xf numFmtId="0" fontId="2" fillId="0" borderId="21" xfId="3" applyNumberFormat="1" applyFont="1" applyFill="1" applyBorder="1" applyAlignment="1" applyProtection="1">
      <alignment horizontal="center" vertical="center" wrapText="1"/>
    </xf>
    <xf numFmtId="0" fontId="5" fillId="0" borderId="0" xfId="0" applyNumberFormat="1" applyFont="1" applyAlignment="1">
      <alignment wrapText="1"/>
    </xf>
    <xf numFmtId="0" fontId="2" fillId="0" borderId="0" xfId="0" applyNumberFormat="1" applyFont="1" applyAlignment="1">
      <alignment vertical="top" wrapText="1"/>
    </xf>
    <xf numFmtId="0" fontId="5" fillId="0" borderId="0" xfId="0" applyNumberFormat="1" applyFont="1" applyAlignment="1">
      <alignment vertical="center" wrapText="1"/>
    </xf>
    <xf numFmtId="0" fontId="2" fillId="0" borderId="0" xfId="0" applyNumberFormat="1" applyFont="1"/>
    <xf numFmtId="0" fontId="2" fillId="0" borderId="3" xfId="3" applyNumberFormat="1" applyFont="1" applyFill="1" applyBorder="1" applyAlignment="1" applyProtection="1">
      <alignment horizontal="center" vertical="center" wrapText="1"/>
    </xf>
    <xf numFmtId="0" fontId="2" fillId="0" borderId="13" xfId="3" applyNumberFormat="1" applyFont="1" applyFill="1" applyBorder="1" applyAlignment="1" applyProtection="1">
      <alignment horizontal="center" vertical="center" wrapText="1"/>
    </xf>
    <xf numFmtId="0" fontId="2" fillId="0" borderId="4" xfId="3" applyNumberFormat="1" applyFont="1" applyFill="1" applyBorder="1" applyAlignment="1" applyProtection="1">
      <alignment horizontal="center" vertical="center" wrapText="1"/>
    </xf>
    <xf numFmtId="0" fontId="2" fillId="0" borderId="5" xfId="3" applyNumberFormat="1" applyFont="1" applyFill="1" applyBorder="1" applyAlignment="1" applyProtection="1">
      <alignment horizontal="center" vertical="center" wrapText="1"/>
    </xf>
    <xf numFmtId="0" fontId="2" fillId="0" borderId="8" xfId="0" applyNumberFormat="1" applyFont="1" applyBorder="1"/>
    <xf numFmtId="0" fontId="2" fillId="0" borderId="6" xfId="0" applyNumberFormat="1" applyFont="1" applyBorder="1"/>
    <xf numFmtId="0" fontId="2" fillId="0" borderId="9" xfId="3" applyNumberFormat="1" applyFont="1" applyFill="1" applyBorder="1" applyAlignment="1" applyProtection="1">
      <alignment horizontal="center" vertical="center" wrapText="1"/>
    </xf>
    <xf numFmtId="0" fontId="2" fillId="0" borderId="6" xfId="3" applyNumberFormat="1" applyFont="1" applyFill="1" applyBorder="1" applyAlignment="1" applyProtection="1">
      <alignment horizontal="center" vertical="center" wrapText="1"/>
    </xf>
    <xf numFmtId="0" fontId="2" fillId="0" borderId="11" xfId="0" applyNumberFormat="1" applyFont="1" applyBorder="1"/>
    <xf numFmtId="0" fontId="2" fillId="0" borderId="17" xfId="0" applyNumberFormat="1" applyFont="1" applyBorder="1"/>
    <xf numFmtId="0" fontId="2" fillId="0" borderId="0" xfId="0" applyNumberFormat="1" applyFont="1" applyBorder="1"/>
    <xf numFmtId="0" fontId="2" fillId="0" borderId="12" xfId="3" applyNumberFormat="1" applyFont="1" applyFill="1" applyBorder="1" applyAlignment="1" applyProtection="1">
      <alignment horizontal="center" vertical="center" wrapText="1"/>
    </xf>
    <xf numFmtId="0" fontId="2" fillId="0" borderId="24" xfId="3" applyNumberFormat="1" applyFont="1" applyFill="1" applyBorder="1" applyAlignment="1" applyProtection="1">
      <alignment horizontal="center" vertical="center" wrapText="1"/>
    </xf>
    <xf numFmtId="0" fontId="2" fillId="0" borderId="34" xfId="3" applyNumberFormat="1" applyFont="1" applyFill="1" applyBorder="1" applyAlignment="1" applyProtection="1">
      <alignment horizontal="center" vertical="center" wrapText="1"/>
    </xf>
    <xf numFmtId="0" fontId="2" fillId="0" borderId="35" xfId="3" applyNumberFormat="1" applyFont="1" applyFill="1" applyBorder="1" applyAlignment="1" applyProtection="1">
      <alignment horizontal="center" vertical="center" wrapText="1"/>
    </xf>
    <xf numFmtId="4" fontId="2" fillId="0" borderId="0" xfId="3" applyNumberFormat="1" applyFont="1" applyFill="1" applyBorder="1" applyAlignment="1" applyProtection="1">
      <alignment horizontal="center" vertical="center" wrapText="1"/>
    </xf>
    <xf numFmtId="4" fontId="2" fillId="0" borderId="21" xfId="0" applyNumberFormat="1" applyFont="1" applyFill="1" applyBorder="1" applyAlignment="1">
      <alignment horizontal="center" vertical="center"/>
    </xf>
    <xf numFmtId="4" fontId="2" fillId="0" borderId="8" xfId="3" applyNumberFormat="1" applyFont="1" applyFill="1" applyBorder="1" applyAlignment="1" applyProtection="1">
      <alignment horizontal="center" vertical="center" wrapText="1"/>
    </xf>
    <xf numFmtId="2" fontId="2" fillId="0" borderId="0" xfId="0" applyNumberFormat="1" applyFont="1"/>
    <xf numFmtId="4" fontId="2" fillId="5" borderId="36" xfId="0" applyNumberFormat="1" applyFont="1" applyFill="1" applyBorder="1"/>
    <xf numFmtId="4" fontId="2" fillId="5" borderId="6" xfId="3" applyNumberFormat="1" applyFont="1" applyFill="1" applyBorder="1" applyAlignment="1" applyProtection="1">
      <alignment horizontal="center" vertical="center" wrapText="1"/>
    </xf>
    <xf numFmtId="4" fontId="2" fillId="5" borderId="8" xfId="3" applyNumberFormat="1" applyFont="1" applyFill="1" applyBorder="1" applyAlignment="1" applyProtection="1">
      <alignment horizontal="center" vertical="center" wrapText="1"/>
    </xf>
    <xf numFmtId="4" fontId="13" fillId="5" borderId="5" xfId="3" applyNumberFormat="1" applyFont="1" applyFill="1" applyBorder="1" applyAlignment="1" applyProtection="1">
      <alignment horizontal="center" vertical="center" wrapText="1"/>
    </xf>
    <xf numFmtId="2" fontId="2" fillId="0" borderId="0" xfId="3" applyNumberFormat="1" applyFont="1" applyFill="1" applyBorder="1" applyAlignment="1" applyProtection="1">
      <alignment vertical="center" wrapText="1"/>
    </xf>
    <xf numFmtId="0" fontId="2" fillId="5" borderId="0" xfId="0" applyFont="1" applyFill="1"/>
    <xf numFmtId="0" fontId="3" fillId="5" borderId="0" xfId="0" applyFont="1" applyFill="1" applyAlignment="1">
      <alignment horizontal="center" vertical="center" wrapText="1"/>
    </xf>
    <xf numFmtId="0" fontId="2" fillId="5" borderId="3" xfId="0" applyFont="1" applyFill="1" applyBorder="1" applyAlignment="1">
      <alignment horizontal="center"/>
    </xf>
    <xf numFmtId="0" fontId="3" fillId="5" borderId="1" xfId="0" applyFont="1" applyFill="1" applyBorder="1" applyAlignment="1">
      <alignment horizontal="center" vertical="center" wrapText="1"/>
    </xf>
    <xf numFmtId="0" fontId="2" fillId="5" borderId="0" xfId="0" applyFont="1" applyFill="1" applyBorder="1" applyAlignment="1">
      <alignment vertical="center"/>
    </xf>
    <xf numFmtId="4" fontId="2" fillId="5" borderId="5" xfId="3" applyNumberFormat="1" applyFont="1" applyFill="1" applyBorder="1" applyAlignment="1" applyProtection="1">
      <alignment horizontal="center" vertical="center" wrapText="1"/>
    </xf>
    <xf numFmtId="0" fontId="2" fillId="0" borderId="1" xfId="0" applyFont="1" applyBorder="1" applyAlignment="1">
      <alignment vertical="center" wrapText="1"/>
    </xf>
    <xf numFmtId="0" fontId="2" fillId="0" borderId="21" xfId="3" applyNumberFormat="1" applyFont="1" applyFill="1" applyBorder="1" applyAlignment="1" applyProtection="1">
      <alignment horizontal="center" vertical="center" wrapText="1"/>
    </xf>
    <xf numFmtId="0" fontId="5" fillId="0" borderId="0" xfId="0" applyFont="1" applyAlignment="1">
      <alignment horizontal="center" vertical="center" wrapText="1"/>
    </xf>
    <xf numFmtId="49" fontId="2" fillId="0" borderId="1" xfId="3" applyNumberFormat="1" applyFont="1" applyFill="1" applyBorder="1" applyAlignment="1" applyProtection="1">
      <alignment horizontal="center" vertical="center" wrapText="1"/>
    </xf>
    <xf numFmtId="49" fontId="2" fillId="0" borderId="25" xfId="3" applyNumberFormat="1" applyFont="1" applyFill="1" applyBorder="1" applyAlignment="1" applyProtection="1">
      <alignment horizontal="center" vertical="center" wrapText="1"/>
    </xf>
    <xf numFmtId="0" fontId="3" fillId="0" borderId="25" xfId="3" applyNumberFormat="1" applyFont="1" applyFill="1" applyBorder="1" applyAlignment="1" applyProtection="1">
      <alignment vertical="center" wrapText="1"/>
    </xf>
    <xf numFmtId="2" fontId="3" fillId="0" borderId="1" xfId="3" applyNumberFormat="1" applyFont="1" applyFill="1" applyBorder="1" applyAlignment="1" applyProtection="1">
      <alignment vertical="center" wrapText="1"/>
    </xf>
    <xf numFmtId="0" fontId="3" fillId="0" borderId="1" xfId="3" applyNumberFormat="1" applyFont="1" applyFill="1" applyBorder="1" applyAlignment="1" applyProtection="1">
      <alignment vertical="center" wrapText="1"/>
    </xf>
    <xf numFmtId="0" fontId="2" fillId="0" borderId="1" xfId="3" applyNumberFormat="1" applyFont="1" applyFill="1" applyBorder="1" applyAlignment="1" applyProtection="1">
      <alignment vertical="center" wrapText="1"/>
    </xf>
    <xf numFmtId="49" fontId="2" fillId="0" borderId="1" xfId="2" applyNumberFormat="1" applyFont="1" applyFill="1" applyBorder="1" applyAlignment="1" applyProtection="1">
      <alignment horizontal="center" vertical="center" wrapText="1"/>
    </xf>
    <xf numFmtId="0" fontId="2" fillId="0" borderId="0" xfId="7" applyNumberFormat="1" applyFont="1" applyFill="1" applyBorder="1" applyAlignment="1" applyProtection="1">
      <alignment vertical="center" wrapText="1"/>
    </xf>
    <xf numFmtId="0" fontId="2" fillId="0" borderId="0" xfId="7" applyNumberFormat="1" applyFont="1" applyFill="1" applyBorder="1" applyAlignment="1" applyProtection="1">
      <alignment horizontal="center" vertical="center" wrapText="1"/>
    </xf>
    <xf numFmtId="0" fontId="2" fillId="0" borderId="0" xfId="7" applyNumberFormat="1" applyFont="1" applyFill="1" applyBorder="1" applyAlignment="1" applyProtection="1">
      <alignment horizontal="left" vertical="center" wrapText="1"/>
    </xf>
    <xf numFmtId="0" fontId="2" fillId="0" borderId="1" xfId="7" applyNumberFormat="1" applyFont="1" applyFill="1" applyBorder="1" applyAlignment="1" applyProtection="1">
      <alignment horizontal="center" vertical="center" wrapText="1"/>
    </xf>
    <xf numFmtId="49" fontId="2" fillId="0" borderId="1" xfId="7" applyNumberFormat="1" applyFont="1" applyFill="1" applyBorder="1" applyAlignment="1" applyProtection="1">
      <alignment horizontal="center" vertical="center" wrapText="1"/>
    </xf>
    <xf numFmtId="49" fontId="2" fillId="0" borderId="0" xfId="7" applyNumberFormat="1" applyFont="1" applyFill="1" applyBorder="1" applyAlignment="1" applyProtection="1">
      <alignment horizontal="center" vertical="center" wrapText="1"/>
    </xf>
    <xf numFmtId="0" fontId="3" fillId="0" borderId="0" xfId="7" applyNumberFormat="1" applyFont="1" applyFill="1" applyBorder="1" applyAlignment="1" applyProtection="1">
      <alignment vertical="center" wrapText="1"/>
    </xf>
    <xf numFmtId="0" fontId="2" fillId="0" borderId="1" xfId="7" applyNumberFormat="1" applyFont="1" applyFill="1" applyBorder="1" applyAlignment="1" applyProtection="1">
      <alignment horizontal="left" vertical="center" wrapText="1"/>
    </xf>
    <xf numFmtId="4" fontId="3" fillId="0" borderId="0" xfId="7" applyNumberFormat="1" applyFont="1" applyFill="1" applyBorder="1" applyAlignment="1" applyProtection="1">
      <alignment vertical="center" wrapText="1"/>
    </xf>
    <xf numFmtId="0" fontId="2" fillId="0" borderId="1" xfId="7" applyNumberFormat="1" applyFont="1" applyFill="1" applyBorder="1" applyAlignment="1" applyProtection="1">
      <alignment horizontal="left" vertical="center" wrapText="1" indent="1"/>
    </xf>
    <xf numFmtId="4" fontId="2" fillId="3" borderId="0" xfId="7" applyNumberFormat="1" applyFont="1" applyFill="1" applyBorder="1" applyAlignment="1" applyProtection="1">
      <alignment horizontal="center" vertical="center" wrapText="1"/>
    </xf>
    <xf numFmtId="0" fontId="2" fillId="0" borderId="0" xfId="7" applyNumberFormat="1" applyFont="1" applyFill="1" applyBorder="1" applyAlignment="1" applyProtection="1">
      <alignment horizontal="left" vertical="center" wrapText="1" indent="1"/>
    </xf>
    <xf numFmtId="0" fontId="8" fillId="0" borderId="0" xfId="7" applyNumberFormat="1" applyFont="1" applyFill="1" applyBorder="1" applyAlignment="1" applyProtection="1">
      <alignment vertical="center" wrapText="1"/>
    </xf>
    <xf numFmtId="0" fontId="2" fillId="0" borderId="1" xfId="0" applyFont="1" applyBorder="1" applyAlignment="1">
      <alignment horizontal="center" vertical="center"/>
    </xf>
    <xf numFmtId="4" fontId="2" fillId="5" borderId="1" xfId="0" applyNumberFormat="1" applyFont="1" applyFill="1" applyBorder="1" applyAlignment="1">
      <alignment horizontal="center" vertical="center"/>
    </xf>
    <xf numFmtId="0" fontId="2" fillId="5" borderId="1" xfId="0" applyFont="1" applyFill="1" applyBorder="1" applyAlignment="1"/>
    <xf numFmtId="4" fontId="3" fillId="0" borderId="1" xfId="0" applyNumberFormat="1" applyFont="1" applyBorder="1" applyAlignment="1">
      <alignment horizontal="center"/>
    </xf>
    <xf numFmtId="0" fontId="4" fillId="2" borderId="1" xfId="0" applyFont="1" applyFill="1" applyBorder="1" applyAlignment="1"/>
    <xf numFmtId="0" fontId="2" fillId="5" borderId="1" xfId="0" applyFont="1" applyFill="1" applyBorder="1" applyAlignment="1">
      <alignment horizontal="left" vertical="center" wrapText="1"/>
    </xf>
    <xf numFmtId="0" fontId="2" fillId="5" borderId="1" xfId="0" applyFont="1" applyFill="1" applyBorder="1" applyAlignment="1">
      <alignment horizontal="left" vertical="center" wrapText="1" indent="1"/>
    </xf>
    <xf numFmtId="0" fontId="2" fillId="5" borderId="1" xfId="0" applyFont="1" applyFill="1" applyBorder="1" applyAlignment="1">
      <alignment horizontal="left" indent="1"/>
    </xf>
    <xf numFmtId="0" fontId="3" fillId="0" borderId="1" xfId="0" applyFont="1" applyBorder="1" applyAlignment="1">
      <alignment horizontal="center"/>
    </xf>
    <xf numFmtId="0" fontId="2" fillId="5" borderId="1" xfId="0" applyFont="1" applyFill="1" applyBorder="1" applyAlignment="1">
      <alignment wrapText="1"/>
    </xf>
    <xf numFmtId="0" fontId="2" fillId="5" borderId="1" xfId="0" applyFont="1" applyFill="1" applyBorder="1"/>
    <xf numFmtId="0" fontId="2" fillId="5" borderId="1" xfId="0" applyFont="1" applyFill="1" applyBorder="1" applyAlignment="1">
      <alignment horizontal="left"/>
    </xf>
    <xf numFmtId="4" fontId="2" fillId="0" borderId="0" xfId="3" applyNumberFormat="1" applyFont="1" applyFill="1" applyBorder="1" applyAlignment="1" applyProtection="1">
      <alignment vertical="center" wrapText="1"/>
    </xf>
    <xf numFmtId="0" fontId="2" fillId="0" borderId="16" xfId="3" applyNumberFormat="1" applyFont="1" applyFill="1" applyBorder="1" applyAlignment="1" applyProtection="1">
      <alignment horizontal="center" vertical="center" wrapText="1"/>
    </xf>
    <xf numFmtId="0" fontId="2" fillId="0" borderId="0" xfId="0" applyFont="1" applyAlignment="1">
      <alignment horizontal="left" vertical="center" wrapText="1"/>
    </xf>
    <xf numFmtId="0" fontId="2" fillId="0" borderId="2" xfId="0" applyFont="1" applyBorder="1" applyAlignment="1">
      <alignment horizontal="center" vertical="center" wrapText="1"/>
    </xf>
    <xf numFmtId="0" fontId="4" fillId="2" borderId="1" xfId="0" applyFont="1" applyFill="1" applyBorder="1" applyAlignment="1">
      <alignment horizontal="center"/>
    </xf>
    <xf numFmtId="0" fontId="12" fillId="5" borderId="10" xfId="7" applyNumberFormat="1" applyFont="1" applyFill="1" applyBorder="1" applyAlignment="1" applyProtection="1">
      <alignment vertical="center" wrapText="1"/>
    </xf>
    <xf numFmtId="0" fontId="12" fillId="5" borderId="6" xfId="7" applyNumberFormat="1" applyFont="1" applyFill="1" applyBorder="1" applyAlignment="1" applyProtection="1">
      <alignment vertical="center" wrapText="1"/>
    </xf>
    <xf numFmtId="4" fontId="12" fillId="5" borderId="1" xfId="7" applyNumberFormat="1" applyFont="1" applyFill="1" applyBorder="1" applyAlignment="1" applyProtection="1">
      <alignment horizontal="center" vertical="center" wrapText="1"/>
    </xf>
    <xf numFmtId="3" fontId="2" fillId="5" borderId="2" xfId="3" applyNumberFormat="1" applyFont="1" applyFill="1" applyBorder="1" applyAlignment="1" applyProtection="1">
      <alignment horizontal="center" vertical="center" wrapText="1"/>
    </xf>
    <xf numFmtId="0" fontId="5" fillId="0" borderId="0" xfId="1" applyFont="1" applyFill="1" applyAlignment="1">
      <alignment horizontal="center" wrapText="1"/>
    </xf>
    <xf numFmtId="0" fontId="5" fillId="0" borderId="0" xfId="1" applyFont="1" applyAlignment="1">
      <alignment horizontal="center" vertical="center" wrapText="1"/>
    </xf>
    <xf numFmtId="0" fontId="2" fillId="0" borderId="25" xfId="3" applyNumberFormat="1" applyFont="1" applyFill="1" applyBorder="1" applyAlignment="1" applyProtection="1">
      <alignment horizontal="center" vertical="center" wrapText="1"/>
    </xf>
    <xf numFmtId="49" fontId="2" fillId="0" borderId="26" xfId="3" applyNumberFormat="1" applyFont="1" applyFill="1" applyBorder="1" applyAlignment="1" applyProtection="1">
      <alignment horizontal="center" vertical="center" wrapText="1"/>
    </xf>
    <xf numFmtId="0" fontId="2" fillId="0" borderId="20" xfId="3" applyNumberFormat="1" applyFont="1" applyFill="1" applyBorder="1" applyAlignment="1" applyProtection="1">
      <alignment horizontal="center" vertical="center" wrapText="1"/>
    </xf>
    <xf numFmtId="0" fontId="2" fillId="0" borderId="0" xfId="1" applyFont="1" applyAlignment="1">
      <alignment horizontal="center" vertical="top" wrapText="1"/>
    </xf>
    <xf numFmtId="0" fontId="2" fillId="0" borderId="0" xfId="3" applyNumberFormat="1" applyFont="1" applyFill="1" applyBorder="1" applyAlignment="1" applyProtection="1">
      <alignment horizontal="left" vertical="center" wrapText="1"/>
    </xf>
    <xf numFmtId="0" fontId="6" fillId="0" borderId="37" xfId="3" applyNumberFormat="1" applyFont="1" applyFill="1" applyBorder="1" applyAlignment="1" applyProtection="1">
      <alignment horizontal="center" vertical="center" wrapText="1"/>
    </xf>
    <xf numFmtId="0" fontId="2" fillId="0" borderId="0" xfId="1" applyFont="1" applyAlignment="1">
      <alignment horizontal="left" wrapText="1"/>
    </xf>
    <xf numFmtId="0" fontId="5" fillId="0" borderId="0" xfId="0" applyNumberFormat="1" applyFont="1" applyAlignment="1">
      <alignment horizontal="center" wrapText="1"/>
    </xf>
    <xf numFmtId="0" fontId="2" fillId="0" borderId="21" xfId="3" applyNumberFormat="1" applyFont="1" applyFill="1" applyBorder="1" applyAlignment="1" applyProtection="1">
      <alignment horizontal="center" vertical="center" wrapText="1"/>
    </xf>
    <xf numFmtId="0" fontId="2" fillId="0" borderId="2" xfId="3" applyNumberFormat="1" applyFont="1" applyFill="1" applyBorder="1" applyAlignment="1" applyProtection="1">
      <alignment horizontal="center" vertical="center" wrapText="1"/>
    </xf>
    <xf numFmtId="0" fontId="5" fillId="0" borderId="0" xfId="0" applyNumberFormat="1" applyFont="1" applyAlignment="1">
      <alignment horizontal="center" vertical="center" wrapText="1"/>
    </xf>
    <xf numFmtId="0" fontId="2" fillId="0" borderId="0" xfId="0" applyNumberFormat="1" applyFont="1" applyAlignment="1">
      <alignment horizontal="left" vertical="top" wrapText="1"/>
    </xf>
    <xf numFmtId="0" fontId="2" fillId="0" borderId="11" xfId="3" applyNumberFormat="1" applyFont="1" applyFill="1" applyBorder="1" applyAlignment="1" applyProtection="1">
      <alignment horizontal="center" vertical="center" wrapText="1"/>
    </xf>
    <xf numFmtId="0" fontId="2" fillId="0" borderId="38" xfId="3" applyNumberFormat="1" applyFont="1" applyFill="1" applyBorder="1" applyAlignment="1" applyProtection="1">
      <alignment horizontal="center" vertical="center" wrapText="1"/>
    </xf>
    <xf numFmtId="0" fontId="5" fillId="5" borderId="0" xfId="0" applyFont="1" applyFill="1" applyAlignment="1">
      <alignment horizontal="center" wrapText="1"/>
    </xf>
    <xf numFmtId="0" fontId="5" fillId="0" borderId="0" xfId="0" applyFont="1" applyAlignment="1">
      <alignment horizontal="center" vertical="center" wrapText="1"/>
    </xf>
    <xf numFmtId="0" fontId="2" fillId="0" borderId="0" xfId="0" applyFont="1" applyAlignment="1">
      <alignment horizontal="center" vertical="top" wrapText="1"/>
    </xf>
    <xf numFmtId="0" fontId="2" fillId="0" borderId="0" xfId="7" applyNumberFormat="1" applyFont="1" applyFill="1" applyBorder="1" applyAlignment="1" applyProtection="1">
      <alignment horizontal="left" vertical="center" wrapText="1"/>
    </xf>
    <xf numFmtId="0" fontId="2" fillId="0" borderId="1" xfId="7" applyNumberFormat="1" applyFont="1" applyFill="1" applyBorder="1" applyAlignment="1" applyProtection="1">
      <alignment horizontal="center" vertical="center" wrapText="1"/>
    </xf>
    <xf numFmtId="49" fontId="2" fillId="0" borderId="1" xfId="7" applyNumberFormat="1" applyFont="1" applyFill="1" applyBorder="1" applyAlignment="1" applyProtection="1">
      <alignment horizontal="center" vertical="center" wrapText="1"/>
    </xf>
    <xf numFmtId="0" fontId="2" fillId="0" borderId="0" xfId="0" applyFont="1" applyAlignment="1">
      <alignment horizontal="left" wrapText="1"/>
    </xf>
    <xf numFmtId="0" fontId="5" fillId="0" borderId="0" xfId="0" applyFont="1" applyAlignment="1">
      <alignment horizontal="center" wrapText="1"/>
    </xf>
    <xf numFmtId="0" fontId="2" fillId="0" borderId="0" xfId="0" applyFont="1" applyAlignment="1">
      <alignment horizontal="left" vertical="center" wrapText="1"/>
    </xf>
    <xf numFmtId="0" fontId="2" fillId="0" borderId="2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3" xfId="0" applyFont="1" applyBorder="1" applyAlignment="1">
      <alignment horizontal="center" vertical="center" wrapText="1"/>
    </xf>
    <xf numFmtId="0" fontId="4" fillId="2" borderId="11" xfId="0" applyFont="1" applyFill="1" applyBorder="1" applyAlignment="1">
      <alignment horizontal="center"/>
    </xf>
    <xf numFmtId="0" fontId="4" fillId="2" borderId="22" xfId="0" applyFont="1" applyFill="1" applyBorder="1" applyAlignment="1">
      <alignment horizontal="center"/>
    </xf>
    <xf numFmtId="0" fontId="4" fillId="2" borderId="23" xfId="0" applyFont="1" applyFill="1" applyBorder="1" applyAlignment="1">
      <alignment horizontal="center"/>
    </xf>
    <xf numFmtId="0" fontId="4" fillId="2" borderId="0" xfId="0" applyFont="1" applyFill="1" applyBorder="1" applyAlignment="1">
      <alignment horizontal="center"/>
    </xf>
    <xf numFmtId="0" fontId="4" fillId="2" borderId="24" xfId="0" applyFont="1" applyFill="1" applyBorder="1" applyAlignment="1">
      <alignment horizontal="center"/>
    </xf>
    <xf numFmtId="0" fontId="4" fillId="2" borderId="13" xfId="0" applyFont="1" applyFill="1" applyBorder="1" applyAlignment="1">
      <alignment horizontal="center"/>
    </xf>
    <xf numFmtId="0" fontId="2" fillId="5" borderId="21"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4" fillId="2" borderId="1" xfId="0" applyFont="1" applyFill="1" applyBorder="1" applyAlignment="1">
      <alignment horizontal="center"/>
    </xf>
    <xf numFmtId="4" fontId="13" fillId="5" borderId="6" xfId="3" applyNumberFormat="1" applyFont="1" applyFill="1" applyBorder="1" applyAlignment="1" applyProtection="1">
      <alignment horizontal="center" vertical="center" wrapText="1"/>
    </xf>
  </cellXfs>
  <cellStyles count="8">
    <cellStyle name="Excel Built-in Normal" xfId="1"/>
    <cellStyle name="Excel Built-in Normal 2" xfId="5"/>
    <cellStyle name="Excel Built-in Normal 4" xfId="6"/>
    <cellStyle name="Значение_GRO.2008" xfId="4"/>
    <cellStyle name="Обычный" xfId="0" builtinId="0"/>
    <cellStyle name="Обычный_ФАКТ" xfId="2"/>
    <cellStyle name="Обычный_ФАКТ 2" xfId="3"/>
    <cellStyle name="Обычный_ФАКТ 2 2"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3"/>
  <sheetViews>
    <sheetView tabSelected="1" view="pageBreakPreview" zoomScale="85" zoomScaleNormal="100" zoomScaleSheetLayoutView="85" workbookViewId="0">
      <selection activeCell="I19" sqref="I19"/>
    </sheetView>
  </sheetViews>
  <sheetFormatPr defaultColWidth="16.28515625" defaultRowHeight="12.75" x14ac:dyDescent="0.2"/>
  <cols>
    <col min="1" max="1" width="56.85546875" style="67" customWidth="1"/>
    <col min="2" max="2" width="9.140625" style="67" customWidth="1"/>
    <col min="3" max="3" width="41.42578125" style="68" customWidth="1"/>
    <col min="4" max="4" width="22.28515625" style="68" customWidth="1"/>
    <col min="5" max="5" width="19.85546875" style="17" customWidth="1"/>
    <col min="6" max="6" width="20.85546875" style="17" customWidth="1"/>
    <col min="7" max="7" width="7.7109375" style="17" customWidth="1"/>
    <col min="8" max="8" width="15.28515625" style="17" customWidth="1"/>
    <col min="9" max="251" width="7.7109375" style="17" customWidth="1"/>
    <col min="252" max="252" width="71" style="17" customWidth="1"/>
    <col min="253" max="253" width="6.28515625" style="17" customWidth="1"/>
    <col min="254" max="254" width="18" style="17" customWidth="1"/>
    <col min="255" max="16384" width="16.28515625" style="17"/>
  </cols>
  <sheetData>
    <row r="1" spans="1:15" ht="15.75" x14ac:dyDescent="0.25">
      <c r="F1" s="69" t="s">
        <v>0</v>
      </c>
    </row>
    <row r="2" spans="1:15" ht="15.75" x14ac:dyDescent="0.25">
      <c r="F2" s="69" t="s">
        <v>1</v>
      </c>
    </row>
    <row r="3" spans="1:15" ht="15.75" x14ac:dyDescent="0.25">
      <c r="F3" s="69" t="s">
        <v>93</v>
      </c>
    </row>
    <row r="4" spans="1:15" ht="27" customHeight="1" x14ac:dyDescent="0.25">
      <c r="F4" s="69"/>
    </row>
    <row r="5" spans="1:15" ht="20.25" customHeight="1" x14ac:dyDescent="0.25">
      <c r="A5" s="167" t="s">
        <v>133</v>
      </c>
      <c r="B5" s="167"/>
      <c r="C5" s="167"/>
      <c r="D5" s="167"/>
      <c r="E5" s="167"/>
      <c r="F5" s="167"/>
      <c r="I5" s="18"/>
    </row>
    <row r="6" spans="1:15" ht="15" customHeight="1" x14ac:dyDescent="0.25">
      <c r="A6" s="70"/>
      <c r="B6" s="70"/>
      <c r="C6" s="172" t="s">
        <v>47</v>
      </c>
      <c r="D6" s="172"/>
      <c r="E6" s="172"/>
      <c r="F6" s="71"/>
    </row>
    <row r="7" spans="1:15" ht="15.75" customHeight="1" x14ac:dyDescent="0.2">
      <c r="A7" s="168" t="s">
        <v>50</v>
      </c>
      <c r="B7" s="168"/>
      <c r="C7" s="168"/>
      <c r="D7" s="168"/>
      <c r="E7" s="168"/>
      <c r="F7" s="168"/>
    </row>
    <row r="8" spans="1:15" ht="15.75" x14ac:dyDescent="0.2">
      <c r="A8" s="72"/>
      <c r="B8" s="72"/>
      <c r="C8" s="72"/>
      <c r="D8" s="72"/>
      <c r="E8" s="72"/>
      <c r="F8" s="72"/>
    </row>
    <row r="9" spans="1:15" ht="12.75" customHeight="1" x14ac:dyDescent="0.2">
      <c r="A9" s="169" t="s">
        <v>74</v>
      </c>
      <c r="B9" s="170" t="s">
        <v>3</v>
      </c>
      <c r="C9" s="170" t="s">
        <v>91</v>
      </c>
      <c r="D9" s="169" t="s">
        <v>48</v>
      </c>
      <c r="E9" s="171" t="s">
        <v>49</v>
      </c>
      <c r="F9" s="169" t="s">
        <v>118</v>
      </c>
      <c r="O9" s="18"/>
    </row>
    <row r="10" spans="1:15" s="18" customFormat="1" ht="94.5" customHeight="1" x14ac:dyDescent="0.2">
      <c r="A10" s="169"/>
      <c r="B10" s="170"/>
      <c r="C10" s="170"/>
      <c r="D10" s="169"/>
      <c r="E10" s="171"/>
      <c r="F10" s="169"/>
    </row>
    <row r="11" spans="1:15" s="18" customFormat="1" x14ac:dyDescent="0.2">
      <c r="A11" s="73">
        <v>1</v>
      </c>
      <c r="B11" s="74" t="s">
        <v>19</v>
      </c>
      <c r="C11" s="75" t="s">
        <v>4</v>
      </c>
      <c r="D11" s="76" t="s">
        <v>5</v>
      </c>
      <c r="E11" s="76" t="s">
        <v>6</v>
      </c>
      <c r="F11" s="76" t="s">
        <v>7</v>
      </c>
    </row>
    <row r="12" spans="1:15" s="18" customFormat="1" ht="49.5" customHeight="1" x14ac:dyDescent="0.2">
      <c r="A12" s="77" t="s">
        <v>95</v>
      </c>
      <c r="B12" s="76" t="s">
        <v>21</v>
      </c>
      <c r="C12" s="76"/>
      <c r="D12" s="127"/>
      <c r="E12" s="128"/>
      <c r="F12" s="128"/>
    </row>
    <row r="13" spans="1:15" s="18" customFormat="1" ht="13.5" customHeight="1" thickBot="1" x14ac:dyDescent="0.25">
      <c r="A13" s="78" t="s">
        <v>96</v>
      </c>
      <c r="B13" s="79" t="s">
        <v>22</v>
      </c>
      <c r="C13" s="174" t="s">
        <v>119</v>
      </c>
      <c r="D13" s="126"/>
      <c r="E13" s="129"/>
      <c r="F13" s="130"/>
    </row>
    <row r="14" spans="1:15" ht="12.75" customHeight="1" x14ac:dyDescent="0.2">
      <c r="A14" s="80" t="s">
        <v>97</v>
      </c>
      <c r="B14" s="81" t="s">
        <v>23</v>
      </c>
      <c r="C14" s="174"/>
      <c r="D14" s="126" t="s">
        <v>120</v>
      </c>
      <c r="E14" s="129">
        <v>237.62</v>
      </c>
      <c r="F14" s="130">
        <v>51.56</v>
      </c>
      <c r="H14" s="116"/>
    </row>
    <row r="15" spans="1:15" ht="13.5" customHeight="1" thickBot="1" x14ac:dyDescent="0.25">
      <c r="A15" s="83" t="s">
        <v>98</v>
      </c>
      <c r="B15" s="79" t="s">
        <v>24</v>
      </c>
      <c r="C15" s="174"/>
      <c r="D15" s="126" t="s">
        <v>120</v>
      </c>
      <c r="E15" s="129">
        <v>237.62</v>
      </c>
      <c r="F15" s="130">
        <v>51.56</v>
      </c>
      <c r="H15" s="116"/>
    </row>
    <row r="16" spans="1:15" x14ac:dyDescent="0.2">
      <c r="A16" s="80" t="s">
        <v>99</v>
      </c>
      <c r="B16" s="81" t="s">
        <v>25</v>
      </c>
      <c r="C16" s="174"/>
      <c r="D16" s="126" t="s">
        <v>120</v>
      </c>
      <c r="E16" s="129">
        <v>336.46</v>
      </c>
      <c r="F16" s="130">
        <v>51.56</v>
      </c>
      <c r="H16" s="116"/>
    </row>
    <row r="17" spans="1:8" ht="12.75" customHeight="1" x14ac:dyDescent="0.2">
      <c r="A17" s="84" t="s">
        <v>98</v>
      </c>
      <c r="B17" s="76" t="s">
        <v>26</v>
      </c>
      <c r="C17" s="174"/>
      <c r="D17" s="126" t="s">
        <v>120</v>
      </c>
      <c r="E17" s="129">
        <v>336.46</v>
      </c>
      <c r="F17" s="130">
        <v>51.56</v>
      </c>
      <c r="H17" s="116"/>
    </row>
    <row r="18" spans="1:8" ht="13.5" customHeight="1" thickBot="1" x14ac:dyDescent="0.25">
      <c r="A18" s="83" t="s">
        <v>100</v>
      </c>
      <c r="B18" s="79" t="s">
        <v>27</v>
      </c>
      <c r="C18" s="174"/>
      <c r="D18" s="126" t="s">
        <v>120</v>
      </c>
      <c r="E18" s="129">
        <v>336.46</v>
      </c>
      <c r="F18" s="130">
        <v>51.56</v>
      </c>
      <c r="H18" s="116"/>
    </row>
    <row r="19" spans="1:8" x14ac:dyDescent="0.2">
      <c r="A19" s="82" t="s">
        <v>101</v>
      </c>
      <c r="B19" s="81" t="s">
        <v>29</v>
      </c>
      <c r="C19" s="174"/>
      <c r="D19" s="126" t="s">
        <v>120</v>
      </c>
      <c r="E19" s="129">
        <v>483.66</v>
      </c>
      <c r="F19" s="130">
        <v>51.56</v>
      </c>
      <c r="H19" s="116"/>
    </row>
    <row r="20" spans="1:8" ht="12.75" customHeight="1" x14ac:dyDescent="0.2">
      <c r="A20" s="84" t="s">
        <v>98</v>
      </c>
      <c r="B20" s="76" t="s">
        <v>20</v>
      </c>
      <c r="C20" s="174"/>
      <c r="D20" s="126" t="s">
        <v>120</v>
      </c>
      <c r="E20" s="129">
        <v>483.66</v>
      </c>
      <c r="F20" s="130">
        <v>51.56</v>
      </c>
      <c r="H20" s="116"/>
    </row>
    <row r="21" spans="1:8" ht="12.75" customHeight="1" x14ac:dyDescent="0.2">
      <c r="A21" s="84" t="s">
        <v>100</v>
      </c>
      <c r="B21" s="76" t="s">
        <v>30</v>
      </c>
      <c r="C21" s="174"/>
      <c r="D21" s="126" t="s">
        <v>120</v>
      </c>
      <c r="E21" s="129">
        <v>483.66</v>
      </c>
      <c r="F21" s="130">
        <v>51.56</v>
      </c>
      <c r="H21" s="116"/>
    </row>
    <row r="22" spans="1:8" s="20" customFormat="1" ht="13.5" customHeight="1" thickBot="1" x14ac:dyDescent="0.25">
      <c r="A22" s="83" t="s">
        <v>102</v>
      </c>
      <c r="B22" s="79" t="s">
        <v>41</v>
      </c>
      <c r="C22" s="174"/>
      <c r="D22" s="126" t="s">
        <v>120</v>
      </c>
      <c r="E22" s="129">
        <v>483.66</v>
      </c>
      <c r="F22" s="130">
        <v>51.56</v>
      </c>
      <c r="H22" s="116"/>
    </row>
    <row r="23" spans="1:8" x14ac:dyDescent="0.2">
      <c r="A23" s="82" t="s">
        <v>103</v>
      </c>
      <c r="B23" s="81" t="s">
        <v>42</v>
      </c>
      <c r="C23" s="174"/>
      <c r="D23" s="126" t="s">
        <v>120</v>
      </c>
      <c r="E23" s="129">
        <v>496.27</v>
      </c>
      <c r="F23" s="130">
        <v>51.56</v>
      </c>
      <c r="H23" s="116"/>
    </row>
    <row r="24" spans="1:8" ht="24" customHeight="1" x14ac:dyDescent="0.2">
      <c r="A24" s="84" t="s">
        <v>98</v>
      </c>
      <c r="B24" s="76" t="s">
        <v>43</v>
      </c>
      <c r="C24" s="174"/>
      <c r="D24" s="126" t="s">
        <v>120</v>
      </c>
      <c r="E24" s="129">
        <v>496.27</v>
      </c>
      <c r="F24" s="130">
        <v>51.56</v>
      </c>
      <c r="H24" s="116"/>
    </row>
    <row r="25" spans="1:8" ht="12.75" customHeight="1" x14ac:dyDescent="0.2">
      <c r="A25" s="84" t="s">
        <v>100</v>
      </c>
      <c r="B25" s="76" t="s">
        <v>44</v>
      </c>
      <c r="C25" s="174"/>
      <c r="D25" s="126" t="s">
        <v>120</v>
      </c>
      <c r="E25" s="129">
        <v>496.27</v>
      </c>
      <c r="F25" s="130">
        <v>51.56</v>
      </c>
      <c r="H25" s="116"/>
    </row>
    <row r="26" spans="1:8" ht="26.25" customHeight="1" thickBot="1" x14ac:dyDescent="0.25">
      <c r="A26" s="83" t="s">
        <v>102</v>
      </c>
      <c r="B26" s="79" t="s">
        <v>45</v>
      </c>
      <c r="C26" s="174"/>
      <c r="D26" s="126" t="s">
        <v>120</v>
      </c>
      <c r="E26" s="129">
        <v>496.27</v>
      </c>
      <c r="F26" s="130">
        <v>51.56</v>
      </c>
      <c r="H26" s="116"/>
    </row>
    <row r="27" spans="1:8" ht="26.25" customHeight="1" x14ac:dyDescent="0.2">
      <c r="A27" s="82" t="s">
        <v>104</v>
      </c>
      <c r="B27" s="81" t="s">
        <v>78</v>
      </c>
      <c r="C27" s="174"/>
      <c r="D27" s="126" t="s">
        <v>120</v>
      </c>
      <c r="E27" s="129">
        <v>584.59</v>
      </c>
      <c r="F27" s="130">
        <v>51.56</v>
      </c>
      <c r="H27" s="116"/>
    </row>
    <row r="28" spans="1:8" x14ac:dyDescent="0.2">
      <c r="A28" s="84" t="s">
        <v>98</v>
      </c>
      <c r="B28" s="76" t="s">
        <v>79</v>
      </c>
      <c r="C28" s="174"/>
      <c r="D28" s="126" t="s">
        <v>120</v>
      </c>
      <c r="E28" s="129">
        <v>584.59</v>
      </c>
      <c r="F28" s="130">
        <v>51.56</v>
      </c>
      <c r="H28" s="116"/>
    </row>
    <row r="29" spans="1:8" x14ac:dyDescent="0.2">
      <c r="A29" s="84" t="s">
        <v>100</v>
      </c>
      <c r="B29" s="76" t="s">
        <v>80</v>
      </c>
      <c r="C29" s="174"/>
      <c r="D29" s="126" t="s">
        <v>120</v>
      </c>
      <c r="E29" s="129">
        <v>584.59</v>
      </c>
      <c r="F29" s="130">
        <v>51.56</v>
      </c>
      <c r="H29" s="116"/>
    </row>
    <row r="30" spans="1:8" ht="13.5" thickBot="1" x14ac:dyDescent="0.25">
      <c r="A30" s="83" t="s">
        <v>102</v>
      </c>
      <c r="B30" s="79" t="s">
        <v>81</v>
      </c>
      <c r="C30" s="174"/>
      <c r="D30" s="126" t="s">
        <v>120</v>
      </c>
      <c r="E30" s="129">
        <v>584.59</v>
      </c>
      <c r="F30" s="130">
        <v>51.56</v>
      </c>
      <c r="H30" s="116"/>
    </row>
    <row r="31" spans="1:8" x14ac:dyDescent="0.2">
      <c r="A31" s="82" t="s">
        <v>105</v>
      </c>
      <c r="B31" s="81" t="s">
        <v>82</v>
      </c>
      <c r="C31" s="174"/>
      <c r="D31" s="126" t="s">
        <v>120</v>
      </c>
      <c r="E31" s="129">
        <v>677.12</v>
      </c>
      <c r="F31" s="130">
        <v>51.56</v>
      </c>
      <c r="H31" s="116"/>
    </row>
    <row r="32" spans="1:8" x14ac:dyDescent="0.2">
      <c r="A32" s="84" t="s">
        <v>98</v>
      </c>
      <c r="B32" s="76" t="s">
        <v>83</v>
      </c>
      <c r="C32" s="174"/>
      <c r="D32" s="126" t="s">
        <v>120</v>
      </c>
      <c r="E32" s="129">
        <v>677.12</v>
      </c>
      <c r="F32" s="130">
        <v>51.56</v>
      </c>
      <c r="H32" s="116"/>
    </row>
    <row r="33" spans="1:8" x14ac:dyDescent="0.2">
      <c r="A33" s="84" t="s">
        <v>100</v>
      </c>
      <c r="B33" s="76" t="s">
        <v>106</v>
      </c>
      <c r="C33" s="174"/>
      <c r="D33" s="126" t="s">
        <v>120</v>
      </c>
      <c r="E33" s="129">
        <v>677.12</v>
      </c>
      <c r="F33" s="130">
        <v>51.56</v>
      </c>
      <c r="H33" s="116"/>
    </row>
    <row r="34" spans="1:8" ht="13.5" thickBot="1" x14ac:dyDescent="0.25">
      <c r="A34" s="83" t="s">
        <v>102</v>
      </c>
      <c r="B34" s="79" t="s">
        <v>107</v>
      </c>
      <c r="C34" s="174"/>
      <c r="D34" s="126" t="s">
        <v>120</v>
      </c>
      <c r="E34" s="129">
        <v>677.12</v>
      </c>
      <c r="F34" s="130">
        <v>51.56</v>
      </c>
      <c r="H34" s="116"/>
    </row>
    <row r="35" spans="1:8" ht="13.5" thickBot="1" x14ac:dyDescent="0.25">
      <c r="A35" s="85" t="s">
        <v>108</v>
      </c>
      <c r="B35" s="86" t="s">
        <v>109</v>
      </c>
      <c r="C35" s="174"/>
      <c r="D35" s="126" t="s">
        <v>120</v>
      </c>
      <c r="E35" s="129">
        <v>885.14</v>
      </c>
      <c r="F35" s="131"/>
    </row>
    <row r="36" spans="1:8" ht="15.75" x14ac:dyDescent="0.2">
      <c r="A36" s="40"/>
      <c r="B36" s="24"/>
      <c r="C36" s="41"/>
      <c r="D36" s="24"/>
      <c r="E36" s="42"/>
    </row>
    <row r="37" spans="1:8" ht="13.5" customHeight="1" x14ac:dyDescent="0.2">
      <c r="A37" s="173" t="s">
        <v>139</v>
      </c>
      <c r="B37" s="173"/>
      <c r="C37" s="173"/>
      <c r="D37" s="173"/>
      <c r="E37" s="173"/>
      <c r="F37" s="173"/>
    </row>
    <row r="38" spans="1:8" ht="30.75" customHeight="1" x14ac:dyDescent="0.2">
      <c r="A38" s="173"/>
      <c r="B38" s="173"/>
      <c r="C38" s="173"/>
      <c r="D38" s="173"/>
      <c r="E38" s="173"/>
      <c r="F38" s="173"/>
    </row>
    <row r="39" spans="1:8" x14ac:dyDescent="0.2">
      <c r="A39" s="87"/>
      <c r="B39" s="24"/>
      <c r="C39" s="24"/>
      <c r="D39" s="24"/>
    </row>
    <row r="40" spans="1:8" x14ac:dyDescent="0.2">
      <c r="A40" s="67" t="s">
        <v>9</v>
      </c>
    </row>
    <row r="41" spans="1:8" ht="25.5" customHeight="1" x14ac:dyDescent="0.2">
      <c r="A41" s="175" t="s">
        <v>85</v>
      </c>
      <c r="B41" s="175"/>
      <c r="C41" s="175"/>
      <c r="D41" s="175"/>
      <c r="E41" s="175"/>
      <c r="F41" s="175"/>
    </row>
    <row r="42" spans="1:8" ht="12.75" customHeight="1" x14ac:dyDescent="0.2">
      <c r="A42" s="175" t="s">
        <v>92</v>
      </c>
      <c r="B42" s="175"/>
      <c r="C42" s="175"/>
      <c r="D42" s="175"/>
      <c r="E42" s="175"/>
      <c r="F42" s="175"/>
    </row>
    <row r="43" spans="1:8" ht="24" customHeight="1" x14ac:dyDescent="0.2">
      <c r="A43" s="175"/>
      <c r="B43" s="175"/>
      <c r="C43" s="175"/>
      <c r="D43" s="175"/>
      <c r="E43" s="175"/>
      <c r="F43" s="175"/>
    </row>
  </sheetData>
  <mergeCells count="14">
    <mergeCell ref="A37:F38"/>
    <mergeCell ref="C13:C35"/>
    <mergeCell ref="A42:F42"/>
    <mergeCell ref="A43:F43"/>
    <mergeCell ref="A41:F41"/>
    <mergeCell ref="A5:F5"/>
    <mergeCell ref="A7:F7"/>
    <mergeCell ref="A9:A10"/>
    <mergeCell ref="C9:C10"/>
    <mergeCell ref="D9:D10"/>
    <mergeCell ref="E9:E10"/>
    <mergeCell ref="F9:F10"/>
    <mergeCell ref="B9:B10"/>
    <mergeCell ref="C6:E6"/>
  </mergeCells>
  <phoneticPr fontId="0" type="noConversion"/>
  <pageMargins left="0.70866141732283472" right="0.70866141732283472" top="0.74803149606299213" bottom="0.74803149606299213" header="0.31496062992125984" footer="0.31496062992125984"/>
  <pageSetup paperSize="9" scale="64" orientation="landscape" r:id="rId1"/>
  <headerFooter>
    <oddFooter>&amp;C3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3"/>
  <sheetViews>
    <sheetView view="pageBreakPreview" zoomScaleNormal="100" zoomScaleSheetLayoutView="100" workbookViewId="0">
      <selection activeCell="D27" sqref="D27"/>
    </sheetView>
  </sheetViews>
  <sheetFormatPr defaultColWidth="16.42578125" defaultRowHeight="12.75" x14ac:dyDescent="0.2"/>
  <cols>
    <col min="1" max="1" width="58.7109375" style="1" customWidth="1"/>
    <col min="2" max="2" width="7.5703125" style="16" customWidth="1"/>
    <col min="3" max="3" width="12.85546875" style="16" customWidth="1"/>
    <col min="4" max="4" width="19.5703125" style="16" customWidth="1"/>
    <col min="5" max="5" width="17.5703125" style="16" customWidth="1"/>
    <col min="6" max="6" width="17.7109375" style="17" customWidth="1"/>
    <col min="7" max="7" width="18.42578125" style="17" customWidth="1"/>
    <col min="8" max="243" width="7.7109375" style="17" customWidth="1"/>
    <col min="244" max="244" width="71" style="17" customWidth="1"/>
    <col min="245" max="245" width="6.28515625" style="17" customWidth="1"/>
    <col min="246" max="246" width="18" style="17" customWidth="1"/>
    <col min="247" max="247" width="16.28515625" style="17" customWidth="1"/>
    <col min="248" max="16384" width="16.42578125" style="17"/>
  </cols>
  <sheetData>
    <row r="1" spans="1:6" ht="15.75" x14ac:dyDescent="0.25">
      <c r="D1" s="15" t="s">
        <v>63</v>
      </c>
    </row>
    <row r="2" spans="1:6" ht="15.75" x14ac:dyDescent="0.25">
      <c r="D2" s="15" t="s">
        <v>1</v>
      </c>
    </row>
    <row r="3" spans="1:6" ht="15.75" x14ac:dyDescent="0.25">
      <c r="D3" s="15" t="s">
        <v>94</v>
      </c>
    </row>
    <row r="6" spans="1:6" ht="37.5" customHeight="1" x14ac:dyDescent="0.2"/>
    <row r="7" spans="1:6" ht="44.25" customHeight="1" x14ac:dyDescent="0.25">
      <c r="A7" s="176" t="s">
        <v>134</v>
      </c>
      <c r="B7" s="176"/>
      <c r="C7" s="176"/>
      <c r="D7" s="176"/>
      <c r="E7" s="89"/>
    </row>
    <row r="8" spans="1:6" ht="15" customHeight="1" x14ac:dyDescent="0.2">
      <c r="A8" s="180" t="s">
        <v>64</v>
      </c>
      <c r="B8" s="180"/>
      <c r="C8" s="180"/>
      <c r="D8" s="180"/>
      <c r="E8" s="90"/>
    </row>
    <row r="9" spans="1:6" ht="15.75" customHeight="1" x14ac:dyDescent="0.2">
      <c r="A9" s="179" t="s">
        <v>62</v>
      </c>
      <c r="B9" s="179"/>
      <c r="C9" s="179"/>
      <c r="D9" s="179"/>
      <c r="E9" s="91"/>
    </row>
    <row r="10" spans="1:6" ht="12.75" customHeight="1" x14ac:dyDescent="0.2">
      <c r="A10" s="92"/>
      <c r="B10" s="92"/>
      <c r="C10" s="92"/>
      <c r="D10" s="92"/>
      <c r="E10" s="92"/>
    </row>
    <row r="11" spans="1:6" x14ac:dyDescent="0.2">
      <c r="A11" s="177" t="s">
        <v>8</v>
      </c>
      <c r="B11" s="177" t="s">
        <v>3</v>
      </c>
      <c r="C11" s="177" t="s">
        <v>65</v>
      </c>
      <c r="D11" s="177" t="s">
        <v>18</v>
      </c>
      <c r="E11" s="18"/>
    </row>
    <row r="12" spans="1:6" x14ac:dyDescent="0.2">
      <c r="A12" s="178"/>
      <c r="B12" s="178"/>
      <c r="C12" s="178"/>
      <c r="D12" s="178"/>
      <c r="E12" s="18"/>
    </row>
    <row r="13" spans="1:6" x14ac:dyDescent="0.2">
      <c r="A13" s="19">
        <v>1</v>
      </c>
      <c r="B13" s="93" t="s">
        <v>19</v>
      </c>
      <c r="C13" s="19" t="s">
        <v>4</v>
      </c>
      <c r="D13" s="88" t="s">
        <v>5</v>
      </c>
      <c r="E13" s="18"/>
    </row>
    <row r="14" spans="1:6" ht="15.75" x14ac:dyDescent="0.2">
      <c r="A14" s="22" t="s">
        <v>66</v>
      </c>
      <c r="B14" s="94" t="s">
        <v>21</v>
      </c>
      <c r="C14" s="105" t="s">
        <v>67</v>
      </c>
      <c r="D14" s="109">
        <v>2006051.196</v>
      </c>
      <c r="E14" s="18"/>
    </row>
    <row r="15" spans="1:6" x14ac:dyDescent="0.2">
      <c r="A15" s="23" t="s">
        <v>39</v>
      </c>
      <c r="B15" s="95" t="s">
        <v>22</v>
      </c>
      <c r="C15" s="106" t="s">
        <v>69</v>
      </c>
      <c r="D15" s="110">
        <v>1212617.78</v>
      </c>
      <c r="E15" s="18"/>
    </row>
    <row r="16" spans="1:6" x14ac:dyDescent="0.2">
      <c r="A16" s="97" t="s">
        <v>38</v>
      </c>
      <c r="B16" s="95" t="s">
        <v>23</v>
      </c>
      <c r="C16" s="106" t="s">
        <v>68</v>
      </c>
      <c r="D16" s="110">
        <v>1168626.0759999999</v>
      </c>
      <c r="E16" s="108"/>
      <c r="F16" s="158"/>
    </row>
    <row r="17" spans="1:6" x14ac:dyDescent="0.2">
      <c r="A17" s="21" t="s">
        <v>84</v>
      </c>
      <c r="B17" s="95" t="s">
        <v>24</v>
      </c>
      <c r="C17" s="106" t="s">
        <v>68</v>
      </c>
      <c r="D17" s="110">
        <v>86148.785000000003</v>
      </c>
      <c r="E17" s="108"/>
    </row>
    <row r="18" spans="1:6" x14ac:dyDescent="0.2">
      <c r="A18" s="21" t="s">
        <v>32</v>
      </c>
      <c r="B18" s="95" t="s">
        <v>25</v>
      </c>
      <c r="C18" s="106" t="s">
        <v>68</v>
      </c>
      <c r="D18" s="110">
        <v>563045.47900000005</v>
      </c>
      <c r="E18" s="61"/>
      <c r="F18" s="158"/>
    </row>
    <row r="19" spans="1:6" x14ac:dyDescent="0.2">
      <c r="A19" s="21" t="s">
        <v>33</v>
      </c>
      <c r="B19" s="95" t="s">
        <v>26</v>
      </c>
      <c r="C19" s="106" t="s">
        <v>68</v>
      </c>
      <c r="D19" s="110">
        <v>183702.092</v>
      </c>
      <c r="E19" s="108"/>
    </row>
    <row r="20" spans="1:6" x14ac:dyDescent="0.2">
      <c r="A20" s="21" t="s">
        <v>52</v>
      </c>
      <c r="B20" s="95" t="s">
        <v>27</v>
      </c>
      <c r="C20" s="106" t="s">
        <v>68</v>
      </c>
      <c r="D20" s="110">
        <v>210537.38099999999</v>
      </c>
      <c r="E20" s="18"/>
    </row>
    <row r="21" spans="1:6" x14ac:dyDescent="0.2">
      <c r="A21" s="21" t="s">
        <v>34</v>
      </c>
      <c r="B21" s="95" t="s">
        <v>28</v>
      </c>
      <c r="C21" s="106" t="s">
        <v>68</v>
      </c>
      <c r="D21" s="110">
        <v>18282.808000000001</v>
      </c>
      <c r="E21" s="18"/>
    </row>
    <row r="22" spans="1:6" x14ac:dyDescent="0.2">
      <c r="A22" s="21" t="s">
        <v>35</v>
      </c>
      <c r="B22" s="95" t="s">
        <v>29</v>
      </c>
      <c r="C22" s="106" t="s">
        <v>68</v>
      </c>
      <c r="D22" s="110">
        <v>2198.681</v>
      </c>
      <c r="E22" s="18"/>
    </row>
    <row r="23" spans="1:6" x14ac:dyDescent="0.2">
      <c r="A23" s="21" t="s">
        <v>36</v>
      </c>
      <c r="B23" s="95" t="s">
        <v>20</v>
      </c>
      <c r="C23" s="106" t="s">
        <v>68</v>
      </c>
      <c r="D23" s="110">
        <v>104710.84999999992</v>
      </c>
      <c r="E23" s="18"/>
      <c r="F23" s="158"/>
    </row>
    <row r="24" spans="1:6" x14ac:dyDescent="0.2">
      <c r="A24" s="98" t="s">
        <v>37</v>
      </c>
      <c r="B24" s="99" t="s">
        <v>30</v>
      </c>
      <c r="C24" s="107" t="s">
        <v>70</v>
      </c>
      <c r="D24" s="166">
        <v>1425</v>
      </c>
      <c r="E24" s="18"/>
    </row>
    <row r="25" spans="1:6" x14ac:dyDescent="0.2">
      <c r="A25" s="101"/>
      <c r="B25" s="102"/>
      <c r="C25" s="102"/>
      <c r="D25" s="112"/>
      <c r="E25" s="103"/>
    </row>
    <row r="26" spans="1:6" x14ac:dyDescent="0.2">
      <c r="A26" s="21" t="s">
        <v>86</v>
      </c>
      <c r="B26" s="95" t="s">
        <v>41</v>
      </c>
      <c r="C26" s="96" t="s">
        <v>71</v>
      </c>
      <c r="D26" s="122">
        <v>18401.419999999998</v>
      </c>
      <c r="E26" s="18"/>
    </row>
    <row r="27" spans="1:6" x14ac:dyDescent="0.2">
      <c r="A27" s="30" t="s">
        <v>87</v>
      </c>
      <c r="B27" s="104" t="s">
        <v>42</v>
      </c>
      <c r="C27" s="100" t="s">
        <v>70</v>
      </c>
      <c r="D27" s="113">
        <v>2122</v>
      </c>
      <c r="E27" s="18"/>
    </row>
    <row r="28" spans="1:6" x14ac:dyDescent="0.2">
      <c r="A28" s="17"/>
      <c r="B28" s="92"/>
      <c r="C28" s="92"/>
      <c r="D28" s="92"/>
      <c r="E28" s="92"/>
    </row>
    <row r="29" spans="1:6" ht="37.5" customHeight="1" x14ac:dyDescent="0.2">
      <c r="A29" s="173" t="s">
        <v>88</v>
      </c>
      <c r="B29" s="173"/>
      <c r="C29" s="173"/>
      <c r="D29" s="173"/>
      <c r="E29" s="17"/>
    </row>
    <row r="30" spans="1:6" x14ac:dyDescent="0.2">
      <c r="A30" s="92"/>
      <c r="B30" s="92"/>
      <c r="C30" s="92"/>
      <c r="D30" s="92"/>
      <c r="E30" s="92"/>
    </row>
    <row r="31" spans="1:6" x14ac:dyDescent="0.2">
      <c r="A31" s="92"/>
      <c r="B31" s="92"/>
      <c r="C31" s="92"/>
      <c r="D31" s="92"/>
      <c r="E31" s="92"/>
    </row>
    <row r="32" spans="1:6" x14ac:dyDescent="0.2">
      <c r="A32" s="92"/>
      <c r="B32" s="92"/>
      <c r="C32" s="92"/>
      <c r="D32" s="92"/>
      <c r="E32" s="92"/>
    </row>
    <row r="33" spans="1:5" x14ac:dyDescent="0.2">
      <c r="A33" s="92"/>
      <c r="B33" s="92"/>
      <c r="C33" s="111"/>
      <c r="D33" s="111"/>
      <c r="E33" s="92"/>
    </row>
    <row r="34" spans="1:5" x14ac:dyDescent="0.2">
      <c r="C34" s="111"/>
      <c r="D34" s="111"/>
      <c r="E34" s="111"/>
    </row>
    <row r="35" spans="1:5" x14ac:dyDescent="0.2">
      <c r="C35" s="111"/>
      <c r="D35" s="111"/>
      <c r="E35" s="111"/>
    </row>
    <row r="36" spans="1:5" x14ac:dyDescent="0.2">
      <c r="C36" s="111"/>
      <c r="D36" s="111"/>
      <c r="E36" s="111"/>
    </row>
    <row r="37" spans="1:5" x14ac:dyDescent="0.2">
      <c r="C37" s="111"/>
      <c r="D37" s="111"/>
      <c r="E37" s="111"/>
    </row>
    <row r="38" spans="1:5" x14ac:dyDescent="0.2">
      <c r="C38" s="111"/>
      <c r="D38" s="111"/>
      <c r="E38" s="111"/>
    </row>
    <row r="39" spans="1:5" x14ac:dyDescent="0.2">
      <c r="C39" s="111"/>
    </row>
    <row r="40" spans="1:5" x14ac:dyDescent="0.2">
      <c r="C40" s="111"/>
      <c r="E40" s="111"/>
    </row>
    <row r="41" spans="1:5" x14ac:dyDescent="0.2">
      <c r="C41" s="111"/>
    </row>
    <row r="42" spans="1:5" x14ac:dyDescent="0.2">
      <c r="C42" s="111"/>
    </row>
    <row r="43" spans="1:5" x14ac:dyDescent="0.2">
      <c r="C43" s="111"/>
    </row>
  </sheetData>
  <mergeCells count="8">
    <mergeCell ref="A7:D7"/>
    <mergeCell ref="C11:C12"/>
    <mergeCell ref="A29:D29"/>
    <mergeCell ref="D11:D12"/>
    <mergeCell ref="B11:B12"/>
    <mergeCell ref="A11:A12"/>
    <mergeCell ref="A9:D9"/>
    <mergeCell ref="A8:D8"/>
  </mergeCells>
  <phoneticPr fontId="0" type="noConversion"/>
  <printOptions horizontalCentered="1"/>
  <pageMargins left="0.62992125984251968" right="0.27559055118110237" top="0.47244094488188981" bottom="0.39370078740157483" header="0.23622047244094491" footer="0.23622047244094491"/>
  <pageSetup paperSize="9" scale="96" orientation="portrait" r:id="rId1"/>
  <headerFooter differentOddEven="1" alignWithMargins="0">
    <oddFooter>&amp;C4</oddFooter>
    <evenFooter>&amp;C5</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0"/>
  <sheetViews>
    <sheetView view="pageBreakPreview" zoomScaleNormal="100" zoomScaleSheetLayoutView="100" workbookViewId="0">
      <selection activeCell="K12" sqref="K12"/>
    </sheetView>
  </sheetViews>
  <sheetFormatPr defaultColWidth="16.42578125" defaultRowHeight="12.75" x14ac:dyDescent="0.2"/>
  <cols>
    <col min="1" max="1" width="58.7109375" style="1" customWidth="1"/>
    <col min="2" max="2" width="13.140625" style="16" customWidth="1"/>
    <col min="3" max="3" width="12.85546875" style="16" customWidth="1"/>
    <col min="4" max="4" width="19.5703125" style="16" customWidth="1"/>
    <col min="5" max="5" width="12.7109375" style="16" customWidth="1"/>
    <col min="6" max="243" width="7.7109375" style="17" customWidth="1"/>
    <col min="244" max="244" width="71" style="17" customWidth="1"/>
    <col min="245" max="245" width="6.28515625" style="17" customWidth="1"/>
    <col min="246" max="246" width="18" style="17" customWidth="1"/>
    <col min="247" max="247" width="16.28515625" style="17" customWidth="1"/>
    <col min="248" max="16384" width="16.42578125" style="17"/>
  </cols>
  <sheetData>
    <row r="1" spans="1:5" ht="15.75" x14ac:dyDescent="0.25">
      <c r="D1" s="15" t="s">
        <v>63</v>
      </c>
    </row>
    <row r="2" spans="1:5" ht="15.75" x14ac:dyDescent="0.25">
      <c r="D2" s="15" t="s">
        <v>1</v>
      </c>
    </row>
    <row r="3" spans="1:5" ht="15.75" x14ac:dyDescent="0.25">
      <c r="D3" s="15" t="s">
        <v>94</v>
      </c>
    </row>
    <row r="6" spans="1:5" ht="37.5" customHeight="1" x14ac:dyDescent="0.2"/>
    <row r="7" spans="1:5" ht="44.25" customHeight="1" x14ac:dyDescent="0.25">
      <c r="A7" s="176" t="s">
        <v>136</v>
      </c>
      <c r="B7" s="176"/>
      <c r="C7" s="176"/>
      <c r="D7" s="176"/>
      <c r="E7" s="89"/>
    </row>
    <row r="8" spans="1:5" ht="15" customHeight="1" x14ac:dyDescent="0.2">
      <c r="A8" s="180" t="s">
        <v>64</v>
      </c>
      <c r="B8" s="180"/>
      <c r="C8" s="180"/>
      <c r="D8" s="180"/>
      <c r="E8" s="90"/>
    </row>
    <row r="9" spans="1:5" ht="15.75" customHeight="1" x14ac:dyDescent="0.2">
      <c r="A9" s="179" t="s">
        <v>62</v>
      </c>
      <c r="B9" s="179"/>
      <c r="C9" s="179"/>
      <c r="D9" s="179"/>
      <c r="E9" s="91"/>
    </row>
    <row r="10" spans="1:5" ht="12.75" customHeight="1" x14ac:dyDescent="0.2">
      <c r="A10" s="92"/>
      <c r="B10" s="92"/>
      <c r="C10" s="92"/>
      <c r="D10" s="92"/>
      <c r="E10" s="92"/>
    </row>
    <row r="11" spans="1:5" x14ac:dyDescent="0.2">
      <c r="A11" s="177" t="s">
        <v>8</v>
      </c>
      <c r="B11" s="177" t="s">
        <v>3</v>
      </c>
      <c r="C11" s="181" t="s">
        <v>65</v>
      </c>
      <c r="D11" s="177" t="s">
        <v>18</v>
      </c>
      <c r="E11" s="18"/>
    </row>
    <row r="12" spans="1:5" x14ac:dyDescent="0.2">
      <c r="A12" s="178"/>
      <c r="B12" s="178"/>
      <c r="C12" s="182"/>
      <c r="D12" s="178"/>
      <c r="E12" s="18"/>
    </row>
    <row r="13" spans="1:5" x14ac:dyDescent="0.2">
      <c r="A13" s="19">
        <v>1</v>
      </c>
      <c r="B13" s="93" t="s">
        <v>19</v>
      </c>
      <c r="C13" s="159" t="s">
        <v>4</v>
      </c>
      <c r="D13" s="124" t="s">
        <v>5</v>
      </c>
      <c r="E13" s="18"/>
    </row>
    <row r="14" spans="1:5" ht="15.75" x14ac:dyDescent="0.2">
      <c r="A14" s="22" t="s">
        <v>66</v>
      </c>
      <c r="B14" s="94" t="s">
        <v>21</v>
      </c>
      <c r="C14" s="105" t="s">
        <v>67</v>
      </c>
      <c r="D14" s="109">
        <v>1973275</v>
      </c>
      <c r="E14" s="18"/>
    </row>
    <row r="15" spans="1:5" x14ac:dyDescent="0.2">
      <c r="A15" s="23" t="s">
        <v>39</v>
      </c>
      <c r="B15" s="95" t="s">
        <v>22</v>
      </c>
      <c r="C15" s="106" t="s">
        <v>69</v>
      </c>
      <c r="D15" s="110">
        <v>1206842.9099999999</v>
      </c>
      <c r="E15" s="18"/>
    </row>
    <row r="16" spans="1:5" x14ac:dyDescent="0.2">
      <c r="A16" s="97" t="s">
        <v>38</v>
      </c>
      <c r="B16" s="95" t="s">
        <v>23</v>
      </c>
      <c r="C16" s="106" t="s">
        <v>68</v>
      </c>
      <c r="D16" s="110">
        <v>1203604.4210000001</v>
      </c>
      <c r="E16" s="108"/>
    </row>
    <row r="17" spans="1:5" x14ac:dyDescent="0.2">
      <c r="A17" s="21" t="s">
        <v>84</v>
      </c>
      <c r="B17" s="95" t="s">
        <v>24</v>
      </c>
      <c r="C17" s="106" t="s">
        <v>68</v>
      </c>
      <c r="D17" s="110">
        <v>85341.706000000006</v>
      </c>
      <c r="E17" s="108"/>
    </row>
    <row r="18" spans="1:5" x14ac:dyDescent="0.2">
      <c r="A18" s="21" t="s">
        <v>32</v>
      </c>
      <c r="B18" s="95" t="s">
        <v>25</v>
      </c>
      <c r="C18" s="106" t="s">
        <v>68</v>
      </c>
      <c r="D18" s="110">
        <v>579279.78</v>
      </c>
      <c r="E18" s="61"/>
    </row>
    <row r="19" spans="1:5" x14ac:dyDescent="0.2">
      <c r="A19" s="21" t="s">
        <v>33</v>
      </c>
      <c r="B19" s="95" t="s">
        <v>26</v>
      </c>
      <c r="C19" s="106" t="s">
        <v>68</v>
      </c>
      <c r="D19" s="110">
        <v>197292.712</v>
      </c>
      <c r="E19" s="108"/>
    </row>
    <row r="20" spans="1:5" x14ac:dyDescent="0.2">
      <c r="A20" s="21" t="s">
        <v>52</v>
      </c>
      <c r="B20" s="95" t="s">
        <v>27</v>
      </c>
      <c r="C20" s="106" t="s">
        <v>68</v>
      </c>
      <c r="D20" s="110">
        <v>211137.02</v>
      </c>
      <c r="E20" s="18"/>
    </row>
    <row r="21" spans="1:5" x14ac:dyDescent="0.2">
      <c r="A21" s="21" t="s">
        <v>34</v>
      </c>
      <c r="B21" s="95" t="s">
        <v>28</v>
      </c>
      <c r="C21" s="106" t="s">
        <v>68</v>
      </c>
      <c r="D21" s="110">
        <v>21351.548999999999</v>
      </c>
      <c r="E21" s="18"/>
    </row>
    <row r="22" spans="1:5" x14ac:dyDescent="0.2">
      <c r="A22" s="21" t="s">
        <v>35</v>
      </c>
      <c r="B22" s="95" t="s">
        <v>29</v>
      </c>
      <c r="C22" s="106" t="s">
        <v>68</v>
      </c>
      <c r="D22" s="110">
        <v>2284.81</v>
      </c>
      <c r="E22" s="18"/>
    </row>
    <row r="23" spans="1:5" x14ac:dyDescent="0.2">
      <c r="A23" s="21" t="s">
        <v>36</v>
      </c>
      <c r="B23" s="95" t="s">
        <v>20</v>
      </c>
      <c r="C23" s="106" t="s">
        <v>68</v>
      </c>
      <c r="D23" s="114">
        <v>106916.84400000007</v>
      </c>
      <c r="E23" s="108"/>
    </row>
    <row r="24" spans="1:5" x14ac:dyDescent="0.2">
      <c r="A24" s="98" t="s">
        <v>37</v>
      </c>
      <c r="B24" s="99" t="s">
        <v>30</v>
      </c>
      <c r="C24" s="107" t="s">
        <v>70</v>
      </c>
      <c r="D24" s="166">
        <v>1425</v>
      </c>
      <c r="E24" s="18"/>
    </row>
    <row r="25" spans="1:5" x14ac:dyDescent="0.2">
      <c r="A25" s="101"/>
      <c r="B25" s="102"/>
      <c r="C25" s="102"/>
      <c r="D25" s="112"/>
      <c r="E25" s="103"/>
    </row>
    <row r="26" spans="1:5" x14ac:dyDescent="0.2">
      <c r="A26" s="21" t="s">
        <v>86</v>
      </c>
      <c r="B26" s="95" t="s">
        <v>41</v>
      </c>
      <c r="C26" s="96" t="s">
        <v>71</v>
      </c>
      <c r="D26" s="115">
        <v>18755.259999999998</v>
      </c>
      <c r="E26" s="18"/>
    </row>
    <row r="27" spans="1:5" x14ac:dyDescent="0.2">
      <c r="A27" s="30" t="s">
        <v>87</v>
      </c>
      <c r="B27" s="104" t="s">
        <v>42</v>
      </c>
      <c r="C27" s="100" t="s">
        <v>70</v>
      </c>
      <c r="D27" s="206">
        <v>2149</v>
      </c>
      <c r="E27" s="18"/>
    </row>
    <row r="28" spans="1:5" x14ac:dyDescent="0.2">
      <c r="A28" s="17"/>
      <c r="B28" s="92"/>
      <c r="C28" s="92"/>
      <c r="D28" s="92"/>
      <c r="E28" s="92"/>
    </row>
    <row r="29" spans="1:5" ht="37.5" customHeight="1" x14ac:dyDescent="0.2">
      <c r="A29" s="173" t="s">
        <v>88</v>
      </c>
      <c r="B29" s="173"/>
      <c r="C29" s="173"/>
      <c r="D29" s="173"/>
      <c r="E29" s="17"/>
    </row>
    <row r="30" spans="1:5" x14ac:dyDescent="0.2">
      <c r="A30" s="92"/>
      <c r="B30" s="92"/>
      <c r="C30" s="92"/>
      <c r="D30" s="92"/>
      <c r="E30" s="92"/>
    </row>
    <row r="31" spans="1:5" x14ac:dyDescent="0.2">
      <c r="A31" s="92"/>
      <c r="B31" s="92"/>
      <c r="C31" s="92"/>
      <c r="D31" s="92"/>
      <c r="E31" s="92"/>
    </row>
    <row r="32" spans="1:5" x14ac:dyDescent="0.2">
      <c r="A32" s="92"/>
      <c r="B32" s="92"/>
      <c r="C32" s="92"/>
      <c r="D32" s="92"/>
      <c r="E32" s="92"/>
    </row>
    <row r="33" spans="1:5" x14ac:dyDescent="0.2">
      <c r="A33" s="92"/>
      <c r="B33" s="92"/>
      <c r="C33" s="92"/>
      <c r="D33" s="92"/>
      <c r="E33" s="92"/>
    </row>
    <row r="34" spans="1:5" x14ac:dyDescent="0.2">
      <c r="A34" s="92"/>
      <c r="B34" s="92"/>
      <c r="C34" s="92"/>
      <c r="D34" s="92"/>
      <c r="E34" s="92"/>
    </row>
    <row r="35" spans="1:5" x14ac:dyDescent="0.2">
      <c r="A35" s="92"/>
      <c r="B35" s="92"/>
      <c r="C35" s="92"/>
      <c r="D35" s="92"/>
      <c r="E35" s="92"/>
    </row>
    <row r="36" spans="1:5" x14ac:dyDescent="0.2">
      <c r="A36" s="92"/>
      <c r="B36" s="92"/>
      <c r="C36" s="92"/>
      <c r="D36" s="92"/>
      <c r="E36" s="92"/>
    </row>
    <row r="37" spans="1:5" x14ac:dyDescent="0.2">
      <c r="A37" s="92"/>
      <c r="B37" s="92"/>
      <c r="C37" s="92"/>
      <c r="D37" s="92"/>
      <c r="E37" s="92"/>
    </row>
    <row r="38" spans="1:5" x14ac:dyDescent="0.2">
      <c r="A38" s="92"/>
      <c r="B38" s="92"/>
      <c r="C38" s="92"/>
      <c r="D38" s="92"/>
      <c r="E38" s="92"/>
    </row>
    <row r="39" spans="1:5" x14ac:dyDescent="0.2">
      <c r="A39" s="92"/>
      <c r="B39" s="92"/>
      <c r="C39" s="92"/>
      <c r="D39" s="92"/>
      <c r="E39" s="92"/>
    </row>
    <row r="44" spans="1:5" x14ac:dyDescent="0.2">
      <c r="B44" s="111"/>
    </row>
    <row r="50" spans="2:2" x14ac:dyDescent="0.2">
      <c r="B50" s="111"/>
    </row>
  </sheetData>
  <mergeCells count="8">
    <mergeCell ref="A29:D29"/>
    <mergeCell ref="A7:D7"/>
    <mergeCell ref="A8:D8"/>
    <mergeCell ref="A9:D9"/>
    <mergeCell ref="A11:A12"/>
    <mergeCell ref="B11:B12"/>
    <mergeCell ref="C11:C12"/>
    <mergeCell ref="D11:D12"/>
  </mergeCells>
  <printOptions horizontalCentered="1"/>
  <pageMargins left="0.62992125984251968" right="0.27559055118110237" top="0.47244094488188981" bottom="0.39370078740157483" header="0.23622047244094491" footer="0.23622047244094491"/>
  <pageSetup paperSize="9" scale="90" orientation="portrait" r:id="rId1"/>
  <headerFooter differentOddEven="1" alignWithMargins="0">
    <oddFooter>&amp;C4</oddFooter>
    <evenFooter>&amp;C5</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3"/>
  <sheetViews>
    <sheetView view="pageBreakPreview" zoomScaleNormal="100" zoomScaleSheetLayoutView="100" workbookViewId="0">
      <selection activeCell="C13" sqref="C13"/>
    </sheetView>
  </sheetViews>
  <sheetFormatPr defaultColWidth="13.28515625" defaultRowHeight="12.75" x14ac:dyDescent="0.2"/>
  <cols>
    <col min="1" max="1" width="50" style="1" customWidth="1"/>
    <col min="2" max="2" width="7.42578125" style="16" customWidth="1"/>
    <col min="3" max="3" width="31.28515625" style="133" customWidth="1"/>
    <col min="4" max="4" width="21.5703125" style="133" customWidth="1"/>
    <col min="5" max="5" width="11.140625" style="133" customWidth="1"/>
    <col min="6" max="249" width="7.7109375" style="133" customWidth="1"/>
    <col min="250" max="250" width="71" style="133" customWidth="1"/>
    <col min="251" max="251" width="6.28515625" style="133" customWidth="1"/>
    <col min="252" max="252" width="18" style="133" customWidth="1"/>
    <col min="253" max="253" width="16.28515625" style="133" customWidth="1"/>
    <col min="254" max="254" width="16.42578125" style="133" customWidth="1"/>
    <col min="255" max="16384" width="13.28515625" style="133"/>
  </cols>
  <sheetData>
    <row r="1" spans="1:13" ht="15.75" x14ac:dyDescent="0.25">
      <c r="C1" s="15" t="s">
        <v>40</v>
      </c>
    </row>
    <row r="2" spans="1:13" ht="15.75" x14ac:dyDescent="0.25">
      <c r="C2" s="15" t="s">
        <v>1</v>
      </c>
    </row>
    <row r="3" spans="1:13" ht="15.75" x14ac:dyDescent="0.25">
      <c r="C3" s="15" t="s">
        <v>93</v>
      </c>
    </row>
    <row r="4" spans="1:13" ht="15.75" x14ac:dyDescent="0.25">
      <c r="D4" s="15"/>
    </row>
    <row r="5" spans="1:13" ht="47.25" customHeight="1" x14ac:dyDescent="0.25">
      <c r="A5" s="183" t="s">
        <v>135</v>
      </c>
      <c r="B5" s="183"/>
      <c r="C5" s="183"/>
      <c r="D5" s="27"/>
    </row>
    <row r="6" spans="1:13" ht="15" customHeight="1" x14ac:dyDescent="0.2">
      <c r="A6" s="185" t="s">
        <v>61</v>
      </c>
      <c r="B6" s="185"/>
      <c r="C6" s="28"/>
      <c r="D6" s="28"/>
    </row>
    <row r="7" spans="1:13" ht="31.5" customHeight="1" x14ac:dyDescent="0.2">
      <c r="A7" s="184" t="s">
        <v>51</v>
      </c>
      <c r="B7" s="184"/>
      <c r="C7" s="184"/>
      <c r="D7" s="29"/>
    </row>
    <row r="8" spans="1:13" ht="15.75" x14ac:dyDescent="0.2">
      <c r="A8" s="125"/>
      <c r="B8" s="125"/>
      <c r="C8" s="125"/>
      <c r="D8" s="125"/>
    </row>
    <row r="9" spans="1:13" x14ac:dyDescent="0.2">
      <c r="A9" s="187" t="s">
        <v>8</v>
      </c>
      <c r="B9" s="188" t="s">
        <v>3</v>
      </c>
      <c r="C9" s="187" t="s">
        <v>18</v>
      </c>
      <c r="M9" s="134"/>
    </row>
    <row r="10" spans="1:13" s="134" customFormat="1" ht="44.25" customHeight="1" x14ac:dyDescent="0.2">
      <c r="A10" s="187"/>
      <c r="B10" s="188"/>
      <c r="C10" s="187"/>
      <c r="D10" s="135"/>
    </row>
    <row r="11" spans="1:13" s="134" customFormat="1" x14ac:dyDescent="0.2">
      <c r="A11" s="136">
        <v>1</v>
      </c>
      <c r="B11" s="137" t="s">
        <v>19</v>
      </c>
      <c r="C11" s="136">
        <v>3</v>
      </c>
      <c r="D11" s="138"/>
    </row>
    <row r="12" spans="1:13" s="134" customFormat="1" ht="144.75" customHeight="1" x14ac:dyDescent="0.2">
      <c r="A12" s="123" t="s">
        <v>73</v>
      </c>
      <c r="B12" s="137" t="s">
        <v>21</v>
      </c>
      <c r="C12" s="163" t="s">
        <v>140</v>
      </c>
      <c r="D12" s="139"/>
    </row>
    <row r="13" spans="1:13" ht="102.75" customHeight="1" x14ac:dyDescent="0.2">
      <c r="A13" s="140" t="s">
        <v>46</v>
      </c>
      <c r="B13" s="137" t="s">
        <v>22</v>
      </c>
      <c r="C13" s="164" t="s">
        <v>121</v>
      </c>
      <c r="D13" s="141"/>
    </row>
    <row r="14" spans="1:13" x14ac:dyDescent="0.2">
      <c r="A14" s="142" t="s">
        <v>87</v>
      </c>
      <c r="B14" s="136"/>
      <c r="C14" s="165">
        <v>4457</v>
      </c>
      <c r="D14" s="143"/>
    </row>
    <row r="15" spans="1:13" ht="41.25" customHeight="1" x14ac:dyDescent="0.2">
      <c r="A15" s="186" t="s">
        <v>75</v>
      </c>
      <c r="B15" s="186"/>
      <c r="C15" s="186"/>
    </row>
    <row r="16" spans="1:13" x14ac:dyDescent="0.2">
      <c r="A16" s="144"/>
      <c r="B16" s="138"/>
    </row>
    <row r="17" spans="1:4" x14ac:dyDescent="0.2">
      <c r="A17" s="144"/>
      <c r="B17" s="138"/>
    </row>
    <row r="18" spans="1:4" x14ac:dyDescent="0.2">
      <c r="A18" s="144"/>
      <c r="B18" s="138"/>
    </row>
    <row r="19" spans="1:4" x14ac:dyDescent="0.2">
      <c r="A19" s="144"/>
      <c r="B19" s="138"/>
    </row>
    <row r="20" spans="1:4" x14ac:dyDescent="0.2">
      <c r="A20" s="144"/>
      <c r="B20" s="138"/>
    </row>
    <row r="21" spans="1:4" s="145" customFormat="1" x14ac:dyDescent="0.2">
      <c r="A21" s="5"/>
      <c r="B21" s="138"/>
      <c r="D21" s="133"/>
    </row>
    <row r="22" spans="1:4" ht="9" customHeight="1" x14ac:dyDescent="0.2">
      <c r="A22" s="5"/>
      <c r="B22" s="25"/>
    </row>
    <row r="23" spans="1:4" x14ac:dyDescent="0.2">
      <c r="A23" s="144"/>
      <c r="B23" s="138"/>
    </row>
    <row r="24" spans="1:4" x14ac:dyDescent="0.2">
      <c r="A24" s="144"/>
      <c r="B24" s="138"/>
    </row>
    <row r="25" spans="1:4" x14ac:dyDescent="0.2">
      <c r="A25" s="144"/>
      <c r="B25" s="138"/>
    </row>
    <row r="26" spans="1:4" x14ac:dyDescent="0.2">
      <c r="A26" s="144"/>
      <c r="B26" s="138"/>
    </row>
    <row r="27" spans="1:4" x14ac:dyDescent="0.2">
      <c r="A27" s="144"/>
      <c r="B27" s="138"/>
    </row>
    <row r="28" spans="1:4" ht="25.5" customHeight="1" x14ac:dyDescent="0.2">
      <c r="A28" s="26"/>
      <c r="B28" s="138"/>
      <c r="C28" s="145"/>
    </row>
    <row r="29" spans="1:4" x14ac:dyDescent="0.2">
      <c r="A29" s="133"/>
      <c r="B29" s="25"/>
    </row>
    <row r="30" spans="1:4" x14ac:dyDescent="0.2">
      <c r="A30" s="5"/>
      <c r="B30" s="25"/>
    </row>
    <row r="31" spans="1:4" x14ac:dyDescent="0.2">
      <c r="A31" s="5"/>
      <c r="B31" s="25"/>
    </row>
    <row r="32" spans="1:4" x14ac:dyDescent="0.2">
      <c r="A32" s="5"/>
      <c r="B32" s="25"/>
    </row>
    <row r="33" spans="1:2" x14ac:dyDescent="0.2">
      <c r="A33" s="5"/>
      <c r="B33" s="25"/>
    </row>
  </sheetData>
  <mergeCells count="7">
    <mergeCell ref="A5:C5"/>
    <mergeCell ref="A7:C7"/>
    <mergeCell ref="A6:B6"/>
    <mergeCell ref="A15:C15"/>
    <mergeCell ref="A9:A10"/>
    <mergeCell ref="B9:B10"/>
    <mergeCell ref="C9:C10"/>
  </mergeCells>
  <phoneticPr fontId="0" type="noConversion"/>
  <pageMargins left="0.70866141732283472" right="0.70866141732283472" top="0.74803149606299213" bottom="0.74803149606299213" header="0.31496062992125984" footer="0.31496062992125984"/>
  <pageSetup paperSize="9" orientation="portrait" r:id="rId1"/>
  <headerFooter>
    <oddFooter>&amp;C6</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view="pageBreakPreview" topLeftCell="A4" zoomScaleNormal="100" workbookViewId="0">
      <selection activeCell="L15" sqref="L15"/>
    </sheetView>
  </sheetViews>
  <sheetFormatPr defaultRowHeight="12.75" x14ac:dyDescent="0.2"/>
  <cols>
    <col min="1" max="1" width="7.5703125" style="1" customWidth="1"/>
    <col min="2" max="2" width="52.140625" style="1" customWidth="1"/>
    <col min="3" max="3" width="10.5703125" style="1" customWidth="1"/>
    <col min="4" max="4" width="9.7109375" style="1" customWidth="1"/>
    <col min="5" max="5" width="11.7109375" style="1" customWidth="1"/>
    <col min="6" max="6" width="13.5703125" style="1" customWidth="1"/>
    <col min="7" max="7" width="13.85546875" style="1" customWidth="1"/>
    <col min="8" max="8" width="13.7109375" style="1" customWidth="1"/>
    <col min="9" max="9" width="20.28515625" style="1" customWidth="1"/>
    <col min="10" max="10" width="15.85546875" style="1" customWidth="1"/>
    <col min="11" max="11" width="14.42578125" style="1" customWidth="1"/>
    <col min="12" max="16384" width="9.140625" style="1"/>
  </cols>
  <sheetData>
    <row r="1" spans="1:11" ht="17.25" customHeight="1" x14ac:dyDescent="0.25">
      <c r="F1" s="39"/>
    </row>
    <row r="2" spans="1:11" ht="18.75" customHeight="1" x14ac:dyDescent="0.25">
      <c r="I2" s="15" t="s">
        <v>72</v>
      </c>
    </row>
    <row r="3" spans="1:11" ht="15.75" x14ac:dyDescent="0.25">
      <c r="I3" s="15" t="s">
        <v>1</v>
      </c>
    </row>
    <row r="4" spans="1:11" ht="15.75" x14ac:dyDescent="0.25">
      <c r="I4" s="15" t="s">
        <v>93</v>
      </c>
    </row>
    <row r="6" spans="1:11" ht="15.75" customHeight="1" x14ac:dyDescent="0.25">
      <c r="B6" s="190" t="s">
        <v>137</v>
      </c>
      <c r="C6" s="190"/>
      <c r="D6" s="190"/>
      <c r="E6" s="190"/>
      <c r="F6" s="190"/>
      <c r="G6" s="190"/>
      <c r="H6" s="190"/>
      <c r="I6" s="190"/>
      <c r="J6" s="27"/>
      <c r="K6" s="27"/>
    </row>
    <row r="7" spans="1:11" ht="12.75" customHeight="1" x14ac:dyDescent="0.2">
      <c r="B7" s="6"/>
      <c r="C7" s="6"/>
      <c r="D7" s="6"/>
      <c r="F7" s="191" t="s">
        <v>2</v>
      </c>
      <c r="G7" s="191"/>
      <c r="H7" s="191"/>
      <c r="I7" s="191"/>
      <c r="J7" s="160"/>
    </row>
    <row r="8" spans="1:11" ht="15.75" customHeight="1" x14ac:dyDescent="0.2">
      <c r="B8" s="184" t="s">
        <v>62</v>
      </c>
      <c r="C8" s="184"/>
      <c r="D8" s="184"/>
      <c r="E8" s="184"/>
      <c r="F8" s="184"/>
      <c r="G8" s="184"/>
      <c r="H8" s="184"/>
      <c r="I8" s="184"/>
      <c r="J8" s="184"/>
      <c r="K8" s="184"/>
    </row>
    <row r="10" spans="1:11" ht="29.25" customHeight="1" x14ac:dyDescent="0.2">
      <c r="A10" s="192" t="s">
        <v>3</v>
      </c>
      <c r="B10" s="192" t="s">
        <v>8</v>
      </c>
      <c r="C10" s="194" t="s">
        <v>12</v>
      </c>
      <c r="D10" s="195"/>
      <c r="E10" s="194" t="s">
        <v>13</v>
      </c>
      <c r="F10" s="195"/>
      <c r="G10" s="194" t="s">
        <v>55</v>
      </c>
      <c r="H10" s="196"/>
      <c r="I10" s="195"/>
    </row>
    <row r="11" spans="1:11" ht="63.75" x14ac:dyDescent="0.2">
      <c r="A11" s="193"/>
      <c r="B11" s="193"/>
      <c r="C11" s="2" t="s">
        <v>10</v>
      </c>
      <c r="D11" s="2" t="s">
        <v>11</v>
      </c>
      <c r="E11" s="161" t="s">
        <v>14</v>
      </c>
      <c r="F11" s="161" t="s">
        <v>15</v>
      </c>
      <c r="G11" s="2" t="s">
        <v>53</v>
      </c>
      <c r="H11" s="2" t="s">
        <v>31</v>
      </c>
      <c r="I11" s="2" t="s">
        <v>54</v>
      </c>
    </row>
    <row r="12" spans="1:11" x14ac:dyDescent="0.2">
      <c r="A12" s="3">
        <v>1</v>
      </c>
      <c r="B12" s="7">
        <v>2</v>
      </c>
      <c r="C12" s="3">
        <v>3</v>
      </c>
      <c r="D12" s="3">
        <v>4</v>
      </c>
      <c r="E12" s="12">
        <v>5</v>
      </c>
      <c r="F12" s="3">
        <v>6</v>
      </c>
      <c r="G12" s="3">
        <v>7</v>
      </c>
      <c r="H12" s="3">
        <v>8</v>
      </c>
      <c r="I12" s="3">
        <v>9</v>
      </c>
    </row>
    <row r="13" spans="1:11" x14ac:dyDescent="0.2">
      <c r="A13" s="10">
        <v>1</v>
      </c>
      <c r="B13" s="51" t="s">
        <v>57</v>
      </c>
      <c r="C13" s="197"/>
      <c r="D13" s="198"/>
      <c r="E13" s="198"/>
      <c r="F13" s="63">
        <f>F14+F24+F25</f>
        <v>224462.86340999999</v>
      </c>
      <c r="G13" s="35"/>
      <c r="H13" s="36"/>
      <c r="I13" s="37"/>
    </row>
    <row r="14" spans="1:11" ht="25.5" x14ac:dyDescent="0.2">
      <c r="A14" s="10">
        <v>2</v>
      </c>
      <c r="B14" s="52" t="s">
        <v>76</v>
      </c>
      <c r="C14" s="199"/>
      <c r="D14" s="200"/>
      <c r="E14" s="200"/>
      <c r="F14" s="63">
        <f>F16+F19</f>
        <v>162947.72999999998</v>
      </c>
      <c r="G14" s="63">
        <f>G16+G19</f>
        <v>2.1</v>
      </c>
      <c r="H14" s="31"/>
      <c r="I14" s="31"/>
    </row>
    <row r="15" spans="1:11" ht="25.5" x14ac:dyDescent="0.2">
      <c r="A15" s="10"/>
      <c r="B15" s="123" t="s">
        <v>17</v>
      </c>
      <c r="C15" s="201"/>
      <c r="D15" s="202"/>
      <c r="E15" s="202"/>
      <c r="F15" s="66"/>
      <c r="G15" s="32"/>
      <c r="H15" s="33"/>
      <c r="I15" s="34"/>
    </row>
    <row r="16" spans="1:11" x14ac:dyDescent="0.2">
      <c r="A16" s="10" t="s">
        <v>4</v>
      </c>
      <c r="B16" s="53" t="s">
        <v>77</v>
      </c>
      <c r="C16" s="44"/>
      <c r="D16" s="44"/>
      <c r="E16" s="57">
        <f>SUM(E17:E18)</f>
        <v>79860.55</v>
      </c>
      <c r="F16" s="57">
        <f>SUM(F17:F18)</f>
        <v>79260.429999999993</v>
      </c>
      <c r="G16" s="46">
        <f>SUM(G17:G17)</f>
        <v>2.1</v>
      </c>
      <c r="H16" s="31"/>
      <c r="I16" s="31"/>
    </row>
    <row r="17" spans="1:11" ht="38.25" x14ac:dyDescent="0.2">
      <c r="A17" s="10" t="s">
        <v>122</v>
      </c>
      <c r="B17" s="123" t="s">
        <v>123</v>
      </c>
      <c r="C17" s="47">
        <v>2015</v>
      </c>
      <c r="D17" s="47">
        <v>2016</v>
      </c>
      <c r="E17" s="58">
        <v>15161.31</v>
      </c>
      <c r="F17" s="58">
        <v>14561.189999999999</v>
      </c>
      <c r="G17" s="146">
        <v>2.1</v>
      </c>
      <c r="H17" s="146">
        <v>225</v>
      </c>
      <c r="I17" s="146">
        <v>1</v>
      </c>
    </row>
    <row r="18" spans="1:11" x14ac:dyDescent="0.2">
      <c r="A18" s="10" t="s">
        <v>124</v>
      </c>
      <c r="B18" s="123" t="s">
        <v>114</v>
      </c>
      <c r="C18" s="47"/>
      <c r="D18" s="47"/>
      <c r="E18" s="58">
        <v>64699.24</v>
      </c>
      <c r="F18" s="58">
        <v>64699.24</v>
      </c>
      <c r="G18" s="48"/>
      <c r="H18" s="48"/>
      <c r="I18" s="48"/>
    </row>
    <row r="19" spans="1:11" x14ac:dyDescent="0.2">
      <c r="A19" s="10" t="s">
        <v>5</v>
      </c>
      <c r="B19" s="54" t="s">
        <v>16</v>
      </c>
      <c r="C19" s="47"/>
      <c r="D19" s="47"/>
      <c r="E19" s="57">
        <f>SUM(E20:E22)</f>
        <v>86323.93</v>
      </c>
      <c r="F19" s="57">
        <f>F20+F21+F22</f>
        <v>83687.299999999988</v>
      </c>
      <c r="G19" s="46">
        <f>SUM(G22:G22)</f>
        <v>0</v>
      </c>
      <c r="H19" s="48"/>
      <c r="I19" s="48"/>
    </row>
    <row r="20" spans="1:11" ht="25.5" x14ac:dyDescent="0.2">
      <c r="A20" s="10"/>
      <c r="B20" s="123" t="s">
        <v>125</v>
      </c>
      <c r="C20" s="47">
        <v>2015</v>
      </c>
      <c r="D20" s="47">
        <v>2016</v>
      </c>
      <c r="E20" s="58">
        <v>4478.5199999999995</v>
      </c>
      <c r="F20" s="64">
        <v>4388.4799999999996</v>
      </c>
      <c r="G20" s="2">
        <v>0.5</v>
      </c>
      <c r="H20" s="146">
        <v>630</v>
      </c>
      <c r="I20" s="146"/>
    </row>
    <row r="21" spans="1:11" ht="38.25" x14ac:dyDescent="0.2">
      <c r="A21" s="10"/>
      <c r="B21" s="123" t="s">
        <v>126</v>
      </c>
      <c r="C21" s="47">
        <v>2015</v>
      </c>
      <c r="D21" s="47">
        <v>2016</v>
      </c>
      <c r="E21" s="58">
        <v>5457.77</v>
      </c>
      <c r="F21" s="64">
        <v>5427.56</v>
      </c>
      <c r="G21" s="2">
        <v>7.0000000000000007E-2</v>
      </c>
      <c r="H21" s="146">
        <v>426</v>
      </c>
      <c r="I21" s="146"/>
    </row>
    <row r="22" spans="1:11" x14ac:dyDescent="0.2">
      <c r="A22" s="10" t="s">
        <v>113</v>
      </c>
      <c r="B22" s="123" t="s">
        <v>115</v>
      </c>
      <c r="C22" s="47" t="s">
        <v>112</v>
      </c>
      <c r="D22" s="47"/>
      <c r="E22" s="58">
        <v>76387.64</v>
      </c>
      <c r="F22" s="64">
        <v>73871.259999999995</v>
      </c>
      <c r="G22" s="48"/>
      <c r="H22" s="48"/>
      <c r="I22" s="48"/>
    </row>
    <row r="23" spans="1:11" x14ac:dyDescent="0.2">
      <c r="A23" s="10" t="s">
        <v>6</v>
      </c>
      <c r="B23" s="48" t="s">
        <v>58</v>
      </c>
      <c r="C23" s="162"/>
      <c r="D23" s="162"/>
      <c r="E23" s="59"/>
      <c r="F23" s="64"/>
      <c r="G23" s="162"/>
      <c r="H23" s="162"/>
      <c r="I23" s="162"/>
    </row>
    <row r="24" spans="1:11" ht="28.5" customHeight="1" x14ac:dyDescent="0.2">
      <c r="A24" s="11" t="s">
        <v>7</v>
      </c>
      <c r="B24" s="55" t="s">
        <v>59</v>
      </c>
      <c r="C24" s="162"/>
      <c r="D24" s="162"/>
      <c r="E24" s="162"/>
      <c r="F24" s="63"/>
      <c r="G24" s="162"/>
      <c r="H24" s="162"/>
      <c r="I24" s="162"/>
    </row>
    <row r="25" spans="1:11" ht="24.75" customHeight="1" x14ac:dyDescent="0.2">
      <c r="A25" s="56" t="s">
        <v>116</v>
      </c>
      <c r="B25" s="55" t="s">
        <v>117</v>
      </c>
      <c r="C25" s="162"/>
      <c r="D25" s="162"/>
      <c r="E25" s="162"/>
      <c r="F25" s="63">
        <f>61357.31341+157.82</f>
        <v>61515.133410000002</v>
      </c>
      <c r="G25" s="162"/>
      <c r="H25" s="162"/>
      <c r="I25" s="162"/>
    </row>
    <row r="26" spans="1:11" ht="12.75" customHeight="1" x14ac:dyDescent="0.2">
      <c r="A26" s="1" t="s">
        <v>9</v>
      </c>
      <c r="B26" s="4"/>
      <c r="C26" s="5"/>
      <c r="D26" s="5"/>
      <c r="E26" s="5"/>
    </row>
    <row r="27" spans="1:11" ht="26.25" customHeight="1" x14ac:dyDescent="0.2">
      <c r="A27" s="189" t="s">
        <v>56</v>
      </c>
      <c r="B27" s="189"/>
      <c r="C27" s="189"/>
      <c r="D27" s="189"/>
      <c r="E27" s="189"/>
      <c r="F27" s="189"/>
      <c r="G27" s="189"/>
      <c r="H27" s="189"/>
      <c r="I27" s="189"/>
    </row>
    <row r="28" spans="1:11" ht="12.75" customHeight="1" x14ac:dyDescent="0.2">
      <c r="A28" s="189" t="s">
        <v>60</v>
      </c>
      <c r="B28" s="189"/>
      <c r="C28" s="189"/>
      <c r="D28" s="189"/>
      <c r="E28" s="189"/>
      <c r="F28" s="189"/>
      <c r="G28" s="189"/>
      <c r="H28" s="189"/>
      <c r="I28" s="189"/>
      <c r="J28" s="38"/>
      <c r="K28" s="38"/>
    </row>
    <row r="29" spans="1:11" ht="12.75" customHeight="1" x14ac:dyDescent="0.2">
      <c r="A29" s="189" t="s">
        <v>89</v>
      </c>
      <c r="B29" s="189"/>
      <c r="C29" s="189"/>
      <c r="D29" s="189"/>
      <c r="E29" s="189"/>
      <c r="F29" s="189"/>
      <c r="G29" s="189"/>
      <c r="H29" s="189"/>
      <c r="I29" s="189"/>
    </row>
    <row r="30" spans="1:11" x14ac:dyDescent="0.2">
      <c r="A30" s="189" t="s">
        <v>90</v>
      </c>
      <c r="B30" s="189"/>
      <c r="C30" s="189"/>
      <c r="D30" s="189"/>
      <c r="E30" s="189"/>
      <c r="F30" s="189"/>
      <c r="G30" s="189"/>
      <c r="H30" s="189"/>
      <c r="I30" s="189"/>
      <c r="J30" s="38"/>
      <c r="K30" s="38"/>
    </row>
    <row r="36" spans="5:5" ht="15.75" x14ac:dyDescent="0.25">
      <c r="E36" s="39"/>
    </row>
  </sheetData>
  <mergeCells count="13">
    <mergeCell ref="A30:I30"/>
    <mergeCell ref="A28:I28"/>
    <mergeCell ref="A29:I29"/>
    <mergeCell ref="B6:I6"/>
    <mergeCell ref="F7:I7"/>
    <mergeCell ref="B8:K8"/>
    <mergeCell ref="A10:A11"/>
    <mergeCell ref="B10:B11"/>
    <mergeCell ref="C10:D10"/>
    <mergeCell ref="E10:F10"/>
    <mergeCell ref="G10:I10"/>
    <mergeCell ref="C13:E15"/>
    <mergeCell ref="A27:I27"/>
  </mergeCells>
  <printOptions horizontalCentered="1"/>
  <pageMargins left="0.35433070866141736" right="0.35433070866141736" top="0.19685039370078741" bottom="0.19685039370078741" header="0.19685039370078741" footer="0.11811023622047245"/>
  <pageSetup paperSize="9" scale="8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view="pageBreakPreview" zoomScaleNormal="100" workbookViewId="0">
      <selection activeCell="B17" sqref="B17"/>
    </sheetView>
  </sheetViews>
  <sheetFormatPr defaultRowHeight="12.75" x14ac:dyDescent="0.2"/>
  <cols>
    <col min="1" max="1" width="7.5703125" style="1" customWidth="1"/>
    <col min="2" max="2" width="52.140625" style="1" customWidth="1"/>
    <col min="3" max="3" width="10.5703125" style="1" customWidth="1"/>
    <col min="4" max="4" width="9.7109375" style="1" customWidth="1"/>
    <col min="5" max="5" width="11.7109375" style="1" customWidth="1"/>
    <col min="6" max="6" width="13.5703125" style="1" customWidth="1"/>
    <col min="7" max="7" width="13.85546875" style="1" customWidth="1"/>
    <col min="8" max="8" width="13.7109375" style="1" customWidth="1"/>
    <col min="9" max="9" width="20.28515625" style="1" customWidth="1"/>
    <col min="10" max="10" width="15.85546875" style="1" customWidth="1"/>
    <col min="11" max="11" width="14.42578125" style="1" customWidth="1"/>
    <col min="12" max="16384" width="9.140625" style="1"/>
  </cols>
  <sheetData>
    <row r="1" spans="1:11" ht="17.25" customHeight="1" x14ac:dyDescent="0.25">
      <c r="F1" s="39"/>
    </row>
    <row r="2" spans="1:11" ht="18.75" customHeight="1" x14ac:dyDescent="0.25">
      <c r="I2" s="15" t="s">
        <v>72</v>
      </c>
    </row>
    <row r="3" spans="1:11" ht="15.75" x14ac:dyDescent="0.25">
      <c r="I3" s="15" t="s">
        <v>1</v>
      </c>
    </row>
    <row r="4" spans="1:11" ht="15.75" x14ac:dyDescent="0.25">
      <c r="I4" s="15" t="s">
        <v>93</v>
      </c>
    </row>
    <row r="6" spans="1:11" ht="15.75" customHeight="1" x14ac:dyDescent="0.25">
      <c r="B6" s="190" t="s">
        <v>138</v>
      </c>
      <c r="C6" s="190"/>
      <c r="D6" s="190"/>
      <c r="E6" s="190"/>
      <c r="F6" s="190"/>
      <c r="G6" s="190"/>
      <c r="H6" s="190"/>
      <c r="I6" s="190"/>
      <c r="J6" s="27"/>
      <c r="K6" s="27"/>
    </row>
    <row r="7" spans="1:11" x14ac:dyDescent="0.2">
      <c r="B7" s="6"/>
      <c r="C7" s="6"/>
      <c r="D7" s="6"/>
      <c r="F7" s="191" t="s">
        <v>2</v>
      </c>
      <c r="G7" s="191"/>
      <c r="H7" s="191"/>
      <c r="I7" s="191"/>
      <c r="J7" s="160"/>
    </row>
    <row r="8" spans="1:11" ht="15.75" x14ac:dyDescent="0.2">
      <c r="B8" s="184" t="s">
        <v>62</v>
      </c>
      <c r="C8" s="184"/>
      <c r="D8" s="184"/>
      <c r="E8" s="184"/>
      <c r="F8" s="184"/>
      <c r="G8" s="184"/>
      <c r="H8" s="184"/>
      <c r="I8" s="184"/>
      <c r="J8" s="184"/>
      <c r="K8" s="184"/>
    </row>
    <row r="10" spans="1:11" ht="29.25" customHeight="1" x14ac:dyDescent="0.2">
      <c r="A10" s="192" t="s">
        <v>3</v>
      </c>
      <c r="B10" s="192" t="s">
        <v>8</v>
      </c>
      <c r="C10" s="194" t="s">
        <v>12</v>
      </c>
      <c r="D10" s="195"/>
      <c r="E10" s="194" t="s">
        <v>13</v>
      </c>
      <c r="F10" s="195"/>
      <c r="G10" s="194" t="s">
        <v>55</v>
      </c>
      <c r="H10" s="196"/>
      <c r="I10" s="195"/>
    </row>
    <row r="11" spans="1:11" ht="63.75" x14ac:dyDescent="0.2">
      <c r="A11" s="193"/>
      <c r="B11" s="193"/>
      <c r="C11" s="2" t="s">
        <v>10</v>
      </c>
      <c r="D11" s="2" t="s">
        <v>11</v>
      </c>
      <c r="E11" s="161" t="s">
        <v>14</v>
      </c>
      <c r="F11" s="161" t="s">
        <v>15</v>
      </c>
      <c r="G11" s="2" t="s">
        <v>53</v>
      </c>
      <c r="H11" s="2" t="s">
        <v>31</v>
      </c>
      <c r="I11" s="2" t="s">
        <v>54</v>
      </c>
    </row>
    <row r="12" spans="1:11" x14ac:dyDescent="0.2">
      <c r="A12" s="3">
        <v>1</v>
      </c>
      <c r="B12" s="7">
        <v>2</v>
      </c>
      <c r="C12" s="3">
        <v>3</v>
      </c>
      <c r="D12" s="3">
        <v>4</v>
      </c>
      <c r="E12" s="12">
        <v>5</v>
      </c>
      <c r="F12" s="3">
        <v>6</v>
      </c>
      <c r="G12" s="3">
        <v>7</v>
      </c>
      <c r="H12" s="3">
        <v>8</v>
      </c>
      <c r="I12" s="3">
        <v>9</v>
      </c>
    </row>
    <row r="13" spans="1:11" x14ac:dyDescent="0.2">
      <c r="A13" s="10">
        <v>1</v>
      </c>
      <c r="B13" s="51" t="s">
        <v>57</v>
      </c>
      <c r="C13" s="197"/>
      <c r="D13" s="198"/>
      <c r="E13" s="198"/>
      <c r="F13" s="63">
        <f>F14+F21+F22</f>
        <v>97956.448984406772</v>
      </c>
      <c r="G13" s="35"/>
      <c r="H13" s="36"/>
      <c r="I13" s="37"/>
    </row>
    <row r="14" spans="1:11" ht="25.5" x14ac:dyDescent="0.2">
      <c r="A14" s="10">
        <v>2</v>
      </c>
      <c r="B14" s="52" t="s">
        <v>76</v>
      </c>
      <c r="C14" s="199"/>
      <c r="D14" s="200"/>
      <c r="E14" s="200"/>
      <c r="F14" s="63">
        <f>F16+F18</f>
        <v>75026.899999999994</v>
      </c>
      <c r="G14" s="31"/>
      <c r="H14" s="31"/>
      <c r="I14" s="31"/>
    </row>
    <row r="15" spans="1:11" ht="25.5" x14ac:dyDescent="0.2">
      <c r="A15" s="10"/>
      <c r="B15" s="123" t="s">
        <v>17</v>
      </c>
      <c r="C15" s="201"/>
      <c r="D15" s="202"/>
      <c r="E15" s="202"/>
      <c r="F15" s="66"/>
      <c r="G15" s="32"/>
      <c r="H15" s="33"/>
      <c r="I15" s="34"/>
    </row>
    <row r="16" spans="1:11" x14ac:dyDescent="0.2">
      <c r="A16" s="10" t="s">
        <v>4</v>
      </c>
      <c r="B16" s="53" t="s">
        <v>77</v>
      </c>
      <c r="C16" s="44">
        <v>2017</v>
      </c>
      <c r="D16" s="44">
        <v>2017</v>
      </c>
      <c r="E16" s="57">
        <v>5755.28</v>
      </c>
      <c r="F16" s="63">
        <f>3872.65+1882.63</f>
        <v>5755.2800000000007</v>
      </c>
      <c r="G16" s="46">
        <f>SUM(G17:G17)</f>
        <v>0</v>
      </c>
      <c r="H16" s="31"/>
      <c r="I16" s="31"/>
    </row>
    <row r="17" spans="1:11" x14ac:dyDescent="0.2">
      <c r="A17" s="10" t="s">
        <v>111</v>
      </c>
      <c r="B17" s="123" t="s">
        <v>114</v>
      </c>
      <c r="C17" s="47"/>
      <c r="D17" s="47"/>
      <c r="E17" s="58"/>
      <c r="F17" s="64"/>
      <c r="G17" s="48"/>
      <c r="H17" s="48"/>
      <c r="I17" s="48"/>
    </row>
    <row r="18" spans="1:11" x14ac:dyDescent="0.2">
      <c r="A18" s="10" t="s">
        <v>5</v>
      </c>
      <c r="B18" s="54" t="s">
        <v>16</v>
      </c>
      <c r="C18" s="47" t="s">
        <v>112</v>
      </c>
      <c r="D18" s="47" t="s">
        <v>112</v>
      </c>
      <c r="E18" s="63">
        <f>SUM(E19:E19)</f>
        <v>69271.62</v>
      </c>
      <c r="F18" s="63">
        <f>SUM(F19:F19)</f>
        <v>69271.62</v>
      </c>
      <c r="G18" s="46">
        <f>SUM(G19:G19)</f>
        <v>0</v>
      </c>
      <c r="H18" s="48"/>
      <c r="I18" s="48"/>
    </row>
    <row r="19" spans="1:11" x14ac:dyDescent="0.2">
      <c r="A19" s="10" t="s">
        <v>113</v>
      </c>
      <c r="B19" s="123" t="s">
        <v>115</v>
      </c>
      <c r="C19" s="47" t="s">
        <v>112</v>
      </c>
      <c r="D19" s="47"/>
      <c r="E19" s="58">
        <v>69271.62</v>
      </c>
      <c r="F19" s="64">
        <v>69271.62</v>
      </c>
      <c r="G19" s="48" t="s">
        <v>112</v>
      </c>
      <c r="H19" s="48"/>
      <c r="I19" s="48"/>
    </row>
    <row r="20" spans="1:11" x14ac:dyDescent="0.2">
      <c r="A20" s="10" t="s">
        <v>6</v>
      </c>
      <c r="B20" s="48" t="s">
        <v>58</v>
      </c>
      <c r="C20" s="162"/>
      <c r="D20" s="162"/>
      <c r="E20" s="59"/>
      <c r="F20" s="64"/>
      <c r="G20" s="162"/>
      <c r="H20" s="162"/>
      <c r="I20" s="162"/>
    </row>
    <row r="21" spans="1:11" x14ac:dyDescent="0.2">
      <c r="A21" s="11" t="s">
        <v>7</v>
      </c>
      <c r="B21" s="55" t="s">
        <v>59</v>
      </c>
      <c r="C21" s="162"/>
      <c r="D21" s="162"/>
      <c r="E21" s="60"/>
      <c r="F21" s="63"/>
      <c r="G21" s="162"/>
      <c r="H21" s="162"/>
      <c r="I21" s="162"/>
    </row>
    <row r="22" spans="1:11" ht="28.5" customHeight="1" x14ac:dyDescent="0.2">
      <c r="A22" s="56" t="s">
        <v>116</v>
      </c>
      <c r="B22" s="55" t="s">
        <v>117</v>
      </c>
      <c r="C22" s="162"/>
      <c r="D22" s="162"/>
      <c r="E22" s="60"/>
      <c r="F22" s="63">
        <v>22929.548984406778</v>
      </c>
      <c r="G22" s="162"/>
      <c r="H22" s="162"/>
      <c r="I22" s="162"/>
    </row>
    <row r="23" spans="1:11" ht="24.75" customHeight="1" x14ac:dyDescent="0.2">
      <c r="A23" s="1" t="s">
        <v>9</v>
      </c>
      <c r="B23" s="4"/>
      <c r="C23" s="5"/>
      <c r="D23" s="5"/>
      <c r="E23" s="5"/>
      <c r="F23" s="61"/>
    </row>
    <row r="24" spans="1:11" ht="12.75" customHeight="1" x14ac:dyDescent="0.2">
      <c r="A24" s="189" t="s">
        <v>56</v>
      </c>
      <c r="B24" s="189"/>
      <c r="C24" s="189"/>
      <c r="D24" s="189"/>
      <c r="E24" s="189"/>
      <c r="F24" s="189"/>
      <c r="G24" s="189"/>
      <c r="H24" s="189"/>
      <c r="I24" s="189"/>
    </row>
    <row r="25" spans="1:11" ht="26.25" customHeight="1" x14ac:dyDescent="0.2">
      <c r="A25" s="189" t="s">
        <v>60</v>
      </c>
      <c r="B25" s="189"/>
      <c r="C25" s="189"/>
      <c r="D25" s="189"/>
      <c r="E25" s="189"/>
      <c r="F25" s="189"/>
      <c r="G25" s="189"/>
      <c r="H25" s="189"/>
      <c r="I25" s="189"/>
      <c r="J25" s="38"/>
      <c r="K25" s="38"/>
    </row>
    <row r="26" spans="1:11" ht="12.75" customHeight="1" x14ac:dyDescent="0.2">
      <c r="A26" s="189" t="s">
        <v>89</v>
      </c>
      <c r="B26" s="189"/>
      <c r="C26" s="189"/>
      <c r="D26" s="189"/>
      <c r="E26" s="189"/>
      <c r="F26" s="189"/>
      <c r="G26" s="189"/>
      <c r="H26" s="189"/>
      <c r="I26" s="189"/>
    </row>
    <row r="27" spans="1:11" x14ac:dyDescent="0.2">
      <c r="A27" s="189" t="s">
        <v>90</v>
      </c>
      <c r="B27" s="189"/>
      <c r="C27" s="189"/>
      <c r="D27" s="189"/>
      <c r="E27" s="189"/>
      <c r="F27" s="189"/>
      <c r="G27" s="189"/>
      <c r="H27" s="189"/>
      <c r="I27" s="189"/>
      <c r="J27" s="38"/>
      <c r="K27" s="38"/>
    </row>
    <row r="34" spans="5:5" ht="15.75" x14ac:dyDescent="0.25">
      <c r="E34" s="39"/>
    </row>
  </sheetData>
  <mergeCells count="13">
    <mergeCell ref="A27:I27"/>
    <mergeCell ref="B6:I6"/>
    <mergeCell ref="F7:I7"/>
    <mergeCell ref="B8:K8"/>
    <mergeCell ref="A10:A11"/>
    <mergeCell ref="B10:B11"/>
    <mergeCell ref="C10:D10"/>
    <mergeCell ref="E10:F10"/>
    <mergeCell ref="G10:I10"/>
    <mergeCell ref="C13:E15"/>
    <mergeCell ref="A24:I24"/>
    <mergeCell ref="A25:I25"/>
    <mergeCell ref="A26:I26"/>
  </mergeCells>
  <printOptions horizontalCentered="1"/>
  <pageMargins left="0.47244094488188981" right="0.27559055118110237" top="0.11811023622047245" bottom="0.11811023622047245" header="0.51181102362204722" footer="0.51181102362204722"/>
  <pageSetup paperSize="9" scale="8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6"/>
  <sheetViews>
    <sheetView view="pageBreakPreview" topLeftCell="A10" zoomScaleNormal="100" workbookViewId="0">
      <selection activeCell="C17" sqref="C17"/>
    </sheetView>
  </sheetViews>
  <sheetFormatPr defaultRowHeight="12.75" x14ac:dyDescent="0.2"/>
  <cols>
    <col min="1" max="1" width="7.5703125" style="1" customWidth="1"/>
    <col min="2" max="2" width="52.140625" style="117" customWidth="1"/>
    <col min="3" max="3" width="10.5703125" style="1" customWidth="1"/>
    <col min="4" max="4" width="9.7109375" style="1" customWidth="1"/>
    <col min="5" max="5" width="11.7109375" style="1" customWidth="1"/>
    <col min="6" max="6" width="11" style="1" customWidth="1"/>
    <col min="7" max="7" width="13.85546875" style="1" customWidth="1"/>
    <col min="8" max="8" width="13.7109375" style="1" customWidth="1"/>
    <col min="9" max="9" width="20.28515625" style="1" customWidth="1"/>
    <col min="10" max="10" width="15.85546875" style="1" customWidth="1"/>
    <col min="11" max="11" width="14.42578125" style="1" customWidth="1"/>
    <col min="12" max="16384" width="9.140625" style="1"/>
  </cols>
  <sheetData>
    <row r="1" spans="1:11" ht="18.75" customHeight="1" x14ac:dyDescent="0.25">
      <c r="I1" s="15" t="s">
        <v>72</v>
      </c>
    </row>
    <row r="2" spans="1:11" ht="15.75" x14ac:dyDescent="0.25">
      <c r="I2" s="15" t="s">
        <v>1</v>
      </c>
    </row>
    <row r="3" spans="1:11" ht="15.75" x14ac:dyDescent="0.25">
      <c r="I3" s="15" t="s">
        <v>93</v>
      </c>
    </row>
    <row r="5" spans="1:11" ht="54" customHeight="1" x14ac:dyDescent="0.25">
      <c r="B5" s="190" t="s">
        <v>141</v>
      </c>
      <c r="C5" s="190"/>
      <c r="D5" s="190"/>
      <c r="E5" s="190"/>
      <c r="F5" s="190"/>
      <c r="G5" s="190"/>
      <c r="H5" s="190"/>
      <c r="I5" s="190"/>
      <c r="J5" s="27"/>
      <c r="K5" s="27"/>
    </row>
    <row r="6" spans="1:11" x14ac:dyDescent="0.2">
      <c r="B6" s="118"/>
      <c r="C6" s="6"/>
      <c r="D6" s="6"/>
      <c r="F6" s="191" t="s">
        <v>2</v>
      </c>
      <c r="G6" s="191"/>
      <c r="H6" s="191"/>
      <c r="I6" s="191"/>
      <c r="J6" s="160"/>
    </row>
    <row r="7" spans="1:11" ht="15.75" x14ac:dyDescent="0.2">
      <c r="B7" s="184" t="s">
        <v>62</v>
      </c>
      <c r="C7" s="184"/>
      <c r="D7" s="184"/>
      <c r="E7" s="184"/>
      <c r="F7" s="184"/>
      <c r="G7" s="184"/>
      <c r="H7" s="184"/>
      <c r="I7" s="184"/>
      <c r="J7" s="184"/>
      <c r="K7" s="184"/>
    </row>
    <row r="9" spans="1:11" ht="46.5" customHeight="1" x14ac:dyDescent="0.2">
      <c r="A9" s="192" t="s">
        <v>3</v>
      </c>
      <c r="B9" s="203" t="s">
        <v>8</v>
      </c>
      <c r="C9" s="194" t="s">
        <v>12</v>
      </c>
      <c r="D9" s="195"/>
      <c r="E9" s="194" t="s">
        <v>110</v>
      </c>
      <c r="F9" s="195"/>
      <c r="G9" s="194" t="s">
        <v>55</v>
      </c>
      <c r="H9" s="196"/>
      <c r="I9" s="195"/>
    </row>
    <row r="10" spans="1:11" ht="63.75" x14ac:dyDescent="0.2">
      <c r="A10" s="193"/>
      <c r="B10" s="204"/>
      <c r="C10" s="2" t="s">
        <v>10</v>
      </c>
      <c r="D10" s="2" t="s">
        <v>11</v>
      </c>
      <c r="E10" s="161" t="s">
        <v>14</v>
      </c>
      <c r="F10" s="161" t="s">
        <v>15</v>
      </c>
      <c r="G10" s="2" t="s">
        <v>53</v>
      </c>
      <c r="H10" s="2" t="s">
        <v>31</v>
      </c>
      <c r="I10" s="2" t="s">
        <v>54</v>
      </c>
    </row>
    <row r="11" spans="1:11" x14ac:dyDescent="0.2">
      <c r="A11" s="3">
        <v>1</v>
      </c>
      <c r="B11" s="119">
        <v>2</v>
      </c>
      <c r="C11" s="3">
        <v>3</v>
      </c>
      <c r="D11" s="3">
        <v>4</v>
      </c>
      <c r="E11" s="12">
        <v>5</v>
      </c>
      <c r="F11" s="3">
        <v>6</v>
      </c>
      <c r="G11" s="3">
        <v>7</v>
      </c>
      <c r="H11" s="3">
        <v>8</v>
      </c>
      <c r="I11" s="3">
        <v>9</v>
      </c>
    </row>
    <row r="12" spans="1:11" x14ac:dyDescent="0.2">
      <c r="A12" s="132">
        <v>1</v>
      </c>
      <c r="B12" s="148" t="s">
        <v>57</v>
      </c>
      <c r="C12" s="205"/>
      <c r="D12" s="205"/>
      <c r="E12" s="205"/>
      <c r="F12" s="149">
        <f>F13</f>
        <v>45198.76</v>
      </c>
      <c r="G12" s="150"/>
      <c r="H12" s="150"/>
      <c r="I12" s="150"/>
    </row>
    <row r="13" spans="1:11" ht="25.5" x14ac:dyDescent="0.2">
      <c r="A13" s="132">
        <v>2</v>
      </c>
      <c r="B13" s="151" t="s">
        <v>76</v>
      </c>
      <c r="C13" s="205"/>
      <c r="D13" s="205"/>
      <c r="E13" s="205"/>
      <c r="F13" s="149">
        <f>F15+F18</f>
        <v>45198.76</v>
      </c>
      <c r="G13" s="149"/>
      <c r="H13" s="48"/>
      <c r="I13" s="48"/>
    </row>
    <row r="14" spans="1:11" ht="25.5" x14ac:dyDescent="0.2">
      <c r="A14" s="132"/>
      <c r="B14" s="152" t="s">
        <v>17</v>
      </c>
      <c r="C14" s="205"/>
      <c r="D14" s="205"/>
      <c r="E14" s="205"/>
      <c r="F14" s="149"/>
      <c r="G14" s="162"/>
      <c r="H14" s="162"/>
      <c r="I14" s="162"/>
    </row>
    <row r="15" spans="1:11" x14ac:dyDescent="0.2">
      <c r="A15" s="132" t="s">
        <v>4</v>
      </c>
      <c r="B15" s="153" t="s">
        <v>77</v>
      </c>
      <c r="C15" s="48"/>
      <c r="D15" s="48"/>
      <c r="E15" s="149">
        <f>E16+E17</f>
        <v>40320.28</v>
      </c>
      <c r="F15" s="149">
        <f>F16+F17</f>
        <v>40303.730000000003</v>
      </c>
      <c r="G15" s="154"/>
      <c r="H15" s="48"/>
      <c r="I15" s="154"/>
    </row>
    <row r="16" spans="1:11" ht="25.5" x14ac:dyDescent="0.2">
      <c r="A16" s="132" t="s">
        <v>122</v>
      </c>
      <c r="B16" s="155" t="s">
        <v>131</v>
      </c>
      <c r="C16" s="146">
        <v>2016</v>
      </c>
      <c r="D16" s="146">
        <v>2016</v>
      </c>
      <c r="E16" s="146">
        <v>39375.440000000002</v>
      </c>
      <c r="F16" s="146">
        <f>38001.61+1357.61</f>
        <v>39359.22</v>
      </c>
      <c r="G16" s="146">
        <v>13.3</v>
      </c>
      <c r="H16" s="146">
        <v>225</v>
      </c>
      <c r="I16" s="154"/>
    </row>
    <row r="17" spans="1:11" ht="25.5" x14ac:dyDescent="0.2">
      <c r="A17" s="132" t="s">
        <v>124</v>
      </c>
      <c r="B17" s="155" t="s">
        <v>132</v>
      </c>
      <c r="C17" s="146">
        <v>2016</v>
      </c>
      <c r="D17" s="146">
        <v>2016</v>
      </c>
      <c r="E17" s="146">
        <v>944.84000000000015</v>
      </c>
      <c r="F17" s="146">
        <f>866.69+77.82</f>
        <v>944.51</v>
      </c>
      <c r="G17" s="146">
        <v>0.36</v>
      </c>
      <c r="H17" s="146">
        <v>160</v>
      </c>
      <c r="I17" s="146">
        <v>1</v>
      </c>
    </row>
    <row r="18" spans="1:11" x14ac:dyDescent="0.2">
      <c r="A18" s="132" t="s">
        <v>5</v>
      </c>
      <c r="B18" s="120" t="s">
        <v>16</v>
      </c>
      <c r="C18" s="2"/>
      <c r="D18" s="2"/>
      <c r="E18" s="63">
        <f>E19</f>
        <v>4895.03</v>
      </c>
      <c r="F18" s="63">
        <f>F19</f>
        <v>4895.0300000000007</v>
      </c>
      <c r="G18" s="63"/>
      <c r="H18" s="63"/>
      <c r="I18" s="63"/>
    </row>
    <row r="19" spans="1:11" ht="165.75" x14ac:dyDescent="0.2">
      <c r="A19" s="132" t="s">
        <v>127</v>
      </c>
      <c r="B19" s="151" t="s">
        <v>129</v>
      </c>
      <c r="C19" s="2">
        <v>2016</v>
      </c>
      <c r="D19" s="2">
        <v>2016</v>
      </c>
      <c r="E19" s="64">
        <v>4895.03</v>
      </c>
      <c r="F19" s="64">
        <f>4860.35+34.68</f>
        <v>4895.0300000000007</v>
      </c>
      <c r="G19" s="64">
        <v>0.15</v>
      </c>
      <c r="H19" s="146">
        <v>529</v>
      </c>
      <c r="I19" s="63"/>
    </row>
    <row r="20" spans="1:11" x14ac:dyDescent="0.2">
      <c r="A20" s="132" t="s">
        <v>6</v>
      </c>
      <c r="B20" s="156" t="s">
        <v>58</v>
      </c>
      <c r="C20" s="162"/>
      <c r="D20" s="162"/>
      <c r="E20" s="48"/>
      <c r="F20" s="48">
        <v>0</v>
      </c>
      <c r="G20" s="162"/>
      <c r="H20" s="162"/>
      <c r="I20" s="162"/>
    </row>
    <row r="21" spans="1:11" x14ac:dyDescent="0.2">
      <c r="A21" s="132"/>
      <c r="B21" s="156"/>
      <c r="C21" s="162"/>
      <c r="D21" s="162"/>
      <c r="E21" s="48"/>
      <c r="F21" s="48">
        <v>0</v>
      </c>
      <c r="G21" s="162"/>
      <c r="H21" s="162"/>
      <c r="I21" s="162"/>
    </row>
    <row r="22" spans="1:11" x14ac:dyDescent="0.2">
      <c r="A22" s="132" t="s">
        <v>7</v>
      </c>
      <c r="B22" s="157" t="s">
        <v>59</v>
      </c>
      <c r="C22" s="162"/>
      <c r="D22" s="162"/>
      <c r="E22" s="162"/>
      <c r="F22" s="48">
        <v>0</v>
      </c>
      <c r="G22" s="162"/>
      <c r="H22" s="162"/>
      <c r="I22" s="162"/>
    </row>
    <row r="23" spans="1:11" x14ac:dyDescent="0.2">
      <c r="A23" s="1" t="s">
        <v>9</v>
      </c>
      <c r="B23" s="121"/>
      <c r="C23" s="5"/>
      <c r="D23" s="5"/>
      <c r="E23" s="5"/>
    </row>
    <row r="24" spans="1:11" ht="28.5" customHeight="1" x14ac:dyDescent="0.2">
      <c r="A24" s="189" t="s">
        <v>56</v>
      </c>
      <c r="B24" s="189"/>
      <c r="C24" s="189"/>
      <c r="D24" s="189"/>
      <c r="E24" s="189"/>
      <c r="F24" s="189"/>
      <c r="G24" s="189"/>
      <c r="H24" s="189"/>
      <c r="I24" s="189"/>
    </row>
    <row r="25" spans="1:11" ht="24.75" customHeight="1" x14ac:dyDescent="0.2">
      <c r="A25" s="189" t="s">
        <v>60</v>
      </c>
      <c r="B25" s="189"/>
      <c r="C25" s="189"/>
      <c r="D25" s="189"/>
      <c r="E25" s="189"/>
      <c r="F25" s="189"/>
      <c r="G25" s="189"/>
      <c r="H25" s="189"/>
      <c r="I25" s="189"/>
      <c r="J25" s="38"/>
      <c r="K25" s="38"/>
    </row>
    <row r="26" spans="1:11" ht="12.75" customHeight="1" x14ac:dyDescent="0.2">
      <c r="A26" s="189" t="s">
        <v>89</v>
      </c>
      <c r="B26" s="189"/>
      <c r="C26" s="189"/>
      <c r="D26" s="189"/>
      <c r="E26" s="189"/>
      <c r="F26" s="189"/>
      <c r="G26" s="189"/>
      <c r="H26" s="189"/>
      <c r="I26" s="189"/>
    </row>
    <row r="27" spans="1:11" ht="26.25" customHeight="1" x14ac:dyDescent="0.2">
      <c r="A27" s="189" t="s">
        <v>90</v>
      </c>
      <c r="B27" s="189"/>
      <c r="C27" s="189"/>
      <c r="D27" s="189"/>
      <c r="E27" s="189"/>
      <c r="F27" s="189"/>
      <c r="G27" s="189"/>
      <c r="H27" s="189"/>
      <c r="I27" s="189"/>
      <c r="J27" s="38"/>
      <c r="K27" s="38"/>
    </row>
    <row r="34" spans="5:5" s="1" customFormat="1" ht="15.75" x14ac:dyDescent="0.25">
      <c r="E34" s="39"/>
    </row>
    <row r="36" spans="5:5" s="1" customFormat="1" x14ac:dyDescent="0.2"/>
  </sheetData>
  <mergeCells count="13">
    <mergeCell ref="A26:I26"/>
    <mergeCell ref="A27:I27"/>
    <mergeCell ref="B5:I5"/>
    <mergeCell ref="F6:I6"/>
    <mergeCell ref="B7:K7"/>
    <mergeCell ref="A9:A10"/>
    <mergeCell ref="B9:B10"/>
    <mergeCell ref="C9:D9"/>
    <mergeCell ref="E9:F9"/>
    <mergeCell ref="G9:I9"/>
    <mergeCell ref="C12:E14"/>
    <mergeCell ref="A24:I24"/>
    <mergeCell ref="A25:I25"/>
  </mergeCells>
  <printOptions horizontalCentered="1"/>
  <pageMargins left="0.35433070866141736" right="0.35433070866141736" top="0.19685039370078741" bottom="0.19685039370078741" header="0.19685039370078741" footer="0.11811023622047245"/>
  <pageSetup paperSize="9" scale="74"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view="pageBreakPreview" zoomScaleNormal="100" workbookViewId="0">
      <selection activeCell="L22" sqref="L22"/>
    </sheetView>
  </sheetViews>
  <sheetFormatPr defaultRowHeight="12.75" x14ac:dyDescent="0.2"/>
  <cols>
    <col min="1" max="1" width="7.5703125" style="1" customWidth="1"/>
    <col min="2" max="2" width="52.140625" style="1" customWidth="1"/>
    <col min="3" max="3" width="10.5703125" style="1" customWidth="1"/>
    <col min="4" max="4" width="9.7109375" style="1" customWidth="1"/>
    <col min="5" max="5" width="11.7109375" style="1" customWidth="1"/>
    <col min="6" max="6" width="11" style="1" customWidth="1"/>
    <col min="7" max="7" width="13.85546875" style="1" customWidth="1"/>
    <col min="8" max="8" width="13.7109375" style="1" customWidth="1"/>
    <col min="9" max="9" width="20.28515625" style="1" customWidth="1"/>
    <col min="10" max="10" width="15.85546875" style="1" customWidth="1"/>
    <col min="11" max="11" width="14.42578125" style="1" customWidth="1"/>
    <col min="12" max="16384" width="9.140625" style="1"/>
  </cols>
  <sheetData>
    <row r="1" spans="1:11" ht="18.75" customHeight="1" x14ac:dyDescent="0.25">
      <c r="I1" s="15" t="s">
        <v>72</v>
      </c>
    </row>
    <row r="2" spans="1:11" ht="15.75" x14ac:dyDescent="0.25">
      <c r="I2" s="15" t="s">
        <v>1</v>
      </c>
    </row>
    <row r="3" spans="1:11" ht="15.75" x14ac:dyDescent="0.25">
      <c r="I3" s="15" t="s">
        <v>93</v>
      </c>
    </row>
    <row r="5" spans="1:11" ht="54" customHeight="1" x14ac:dyDescent="0.25">
      <c r="B5" s="190" t="s">
        <v>142</v>
      </c>
      <c r="C5" s="190"/>
      <c r="D5" s="190"/>
      <c r="E5" s="190"/>
      <c r="F5" s="190"/>
      <c r="G5" s="190"/>
      <c r="H5" s="190"/>
      <c r="I5" s="190"/>
      <c r="J5" s="27"/>
      <c r="K5" s="27"/>
    </row>
    <row r="6" spans="1:11" x14ac:dyDescent="0.2">
      <c r="B6" s="6"/>
      <c r="C6" s="6"/>
      <c r="D6" s="6"/>
      <c r="F6" s="191" t="s">
        <v>2</v>
      </c>
      <c r="G6" s="191"/>
      <c r="H6" s="191"/>
      <c r="I6" s="191"/>
      <c r="J6" s="160"/>
    </row>
    <row r="7" spans="1:11" ht="15.75" x14ac:dyDescent="0.2">
      <c r="B7" s="184" t="s">
        <v>62</v>
      </c>
      <c r="C7" s="184"/>
      <c r="D7" s="184"/>
      <c r="E7" s="184"/>
      <c r="F7" s="184"/>
      <c r="G7" s="184"/>
      <c r="H7" s="184"/>
      <c r="I7" s="184"/>
      <c r="J7" s="184"/>
      <c r="K7" s="184"/>
    </row>
    <row r="9" spans="1:11" ht="46.5" customHeight="1" x14ac:dyDescent="0.2">
      <c r="A9" s="192" t="s">
        <v>3</v>
      </c>
      <c r="B9" s="192" t="s">
        <v>8</v>
      </c>
      <c r="C9" s="194" t="s">
        <v>12</v>
      </c>
      <c r="D9" s="195"/>
      <c r="E9" s="194" t="s">
        <v>110</v>
      </c>
      <c r="F9" s="195"/>
      <c r="G9" s="194" t="s">
        <v>55</v>
      </c>
      <c r="H9" s="196"/>
      <c r="I9" s="195"/>
    </row>
    <row r="10" spans="1:11" ht="63.75" x14ac:dyDescent="0.2">
      <c r="A10" s="193"/>
      <c r="B10" s="193"/>
      <c r="C10" s="2" t="s">
        <v>10</v>
      </c>
      <c r="D10" s="2" t="s">
        <v>11</v>
      </c>
      <c r="E10" s="161" t="s">
        <v>14</v>
      </c>
      <c r="F10" s="161" t="s">
        <v>15</v>
      </c>
      <c r="G10" s="2" t="s">
        <v>53</v>
      </c>
      <c r="H10" s="2" t="s">
        <v>31</v>
      </c>
      <c r="I10" s="2" t="s">
        <v>54</v>
      </c>
    </row>
    <row r="11" spans="1:11" x14ac:dyDescent="0.2">
      <c r="A11" s="3">
        <v>1</v>
      </c>
      <c r="B11" s="7">
        <v>2</v>
      </c>
      <c r="C11" s="3">
        <v>3</v>
      </c>
      <c r="D11" s="3">
        <v>4</v>
      </c>
      <c r="E11" s="12">
        <v>5</v>
      </c>
      <c r="F11" s="3">
        <v>6</v>
      </c>
      <c r="G11" s="3">
        <v>7</v>
      </c>
      <c r="H11" s="3">
        <v>8</v>
      </c>
      <c r="I11" s="3">
        <v>9</v>
      </c>
    </row>
    <row r="12" spans="1:11" x14ac:dyDescent="0.2">
      <c r="A12" s="10">
        <v>1</v>
      </c>
      <c r="B12" s="8" t="s">
        <v>57</v>
      </c>
      <c r="C12" s="197"/>
      <c r="D12" s="198"/>
      <c r="E12" s="198"/>
      <c r="F12" s="65">
        <f>F15+F19</f>
        <v>47370.909999999996</v>
      </c>
      <c r="G12" s="35"/>
      <c r="H12" s="36"/>
      <c r="I12" s="37"/>
    </row>
    <row r="13" spans="1:11" ht="25.5" x14ac:dyDescent="0.2">
      <c r="A13" s="10">
        <v>2</v>
      </c>
      <c r="B13" s="13" t="s">
        <v>76</v>
      </c>
      <c r="C13" s="199"/>
      <c r="D13" s="200"/>
      <c r="E13" s="200"/>
      <c r="F13" s="65"/>
      <c r="G13" s="43"/>
      <c r="H13" s="31"/>
      <c r="I13" s="31"/>
    </row>
    <row r="14" spans="1:11" ht="25.5" x14ac:dyDescent="0.2">
      <c r="A14" s="10"/>
      <c r="B14" s="14" t="s">
        <v>17</v>
      </c>
      <c r="C14" s="201"/>
      <c r="D14" s="202"/>
      <c r="E14" s="202"/>
      <c r="F14" s="65"/>
      <c r="G14" s="32"/>
      <c r="H14" s="33"/>
      <c r="I14" s="34"/>
    </row>
    <row r="15" spans="1:11" x14ac:dyDescent="0.2">
      <c r="A15" s="10" t="s">
        <v>4</v>
      </c>
      <c r="B15" s="9" t="s">
        <v>77</v>
      </c>
      <c r="C15" s="44" t="s">
        <v>112</v>
      </c>
      <c r="D15" s="44" t="s">
        <v>112</v>
      </c>
      <c r="E15" s="62">
        <f>SUM(E16:E18)</f>
        <v>20892.14</v>
      </c>
      <c r="F15" s="62">
        <f>SUM(F16:F18)</f>
        <v>20892.14</v>
      </c>
      <c r="G15" s="45"/>
      <c r="H15" s="31"/>
      <c r="I15" s="31"/>
    </row>
    <row r="16" spans="1:11" ht="25.5" x14ac:dyDescent="0.2">
      <c r="A16" s="10" t="s">
        <v>122</v>
      </c>
      <c r="B16" s="52" t="s">
        <v>143</v>
      </c>
      <c r="C16" s="48">
        <v>2017</v>
      </c>
      <c r="D16" s="48">
        <v>2017</v>
      </c>
      <c r="E16" s="149">
        <v>5217.8099999999995</v>
      </c>
      <c r="F16" s="149">
        <v>5217.8099999999995</v>
      </c>
      <c r="G16" s="154">
        <v>3.9</v>
      </c>
      <c r="H16" s="48" t="s">
        <v>144</v>
      </c>
      <c r="I16" s="48">
        <v>1</v>
      </c>
    </row>
    <row r="17" spans="1:11" ht="25.5" x14ac:dyDescent="0.2">
      <c r="A17" s="10" t="s">
        <v>124</v>
      </c>
      <c r="B17" s="52" t="s">
        <v>145</v>
      </c>
      <c r="C17" s="48">
        <v>2017</v>
      </c>
      <c r="D17" s="48">
        <v>2017</v>
      </c>
      <c r="E17" s="149">
        <v>7899.37</v>
      </c>
      <c r="F17" s="149">
        <v>7899.37</v>
      </c>
      <c r="G17" s="154">
        <v>4.7</v>
      </c>
      <c r="H17" s="48" t="s">
        <v>144</v>
      </c>
      <c r="I17" s="48">
        <v>1</v>
      </c>
    </row>
    <row r="18" spans="1:11" x14ac:dyDescent="0.2">
      <c r="A18" s="10" t="s">
        <v>146</v>
      </c>
      <c r="B18" s="123" t="s">
        <v>114</v>
      </c>
      <c r="C18" s="48"/>
      <c r="D18" s="48"/>
      <c r="E18" s="149">
        <v>7774.96</v>
      </c>
      <c r="F18" s="149">
        <v>7774.96</v>
      </c>
      <c r="G18" s="154"/>
      <c r="H18" s="48"/>
      <c r="I18" s="48"/>
    </row>
    <row r="19" spans="1:11" x14ac:dyDescent="0.2">
      <c r="A19" s="10" t="s">
        <v>5</v>
      </c>
      <c r="B19" s="46" t="s">
        <v>16</v>
      </c>
      <c r="C19" s="2"/>
      <c r="D19" s="2"/>
      <c r="E19" s="63">
        <f>SUM(E20:E22)</f>
        <v>26478.769999999997</v>
      </c>
      <c r="F19" s="63">
        <f>SUM(F20:F22)</f>
        <v>26478.769999999997</v>
      </c>
      <c r="G19" s="63"/>
      <c r="H19" s="63"/>
      <c r="I19" s="63" t="s">
        <v>112</v>
      </c>
    </row>
    <row r="20" spans="1:11" ht="38.25" x14ac:dyDescent="0.2">
      <c r="A20" s="10" t="s">
        <v>127</v>
      </c>
      <c r="B20" s="52" t="s">
        <v>147</v>
      </c>
      <c r="C20" s="2">
        <v>2017</v>
      </c>
      <c r="D20" s="2">
        <v>2017</v>
      </c>
      <c r="E20" s="64">
        <v>9942.8000000000011</v>
      </c>
      <c r="F20" s="64">
        <v>9942.8000000000011</v>
      </c>
      <c r="G20" s="64">
        <v>0.23899999999999999</v>
      </c>
      <c r="H20" s="64">
        <v>500</v>
      </c>
      <c r="I20" s="63"/>
    </row>
    <row r="21" spans="1:11" ht="38.25" x14ac:dyDescent="0.2">
      <c r="A21" s="10" t="s">
        <v>128</v>
      </c>
      <c r="B21" s="52" t="s">
        <v>148</v>
      </c>
      <c r="C21" s="2">
        <v>2017</v>
      </c>
      <c r="D21" s="2">
        <v>2017</v>
      </c>
      <c r="E21" s="64">
        <v>16535.969999999998</v>
      </c>
      <c r="F21" s="64">
        <v>16535.969999999998</v>
      </c>
      <c r="G21" s="64">
        <v>0.4</v>
      </c>
      <c r="H21" s="64">
        <v>500</v>
      </c>
      <c r="I21" s="63"/>
    </row>
    <row r="22" spans="1:11" ht="27" customHeight="1" x14ac:dyDescent="0.2">
      <c r="A22" s="10" t="s">
        <v>130</v>
      </c>
      <c r="B22" s="123" t="s">
        <v>115</v>
      </c>
      <c r="C22" s="2" t="s">
        <v>112</v>
      </c>
      <c r="D22" s="2" t="s">
        <v>112</v>
      </c>
      <c r="E22" s="147">
        <v>0</v>
      </c>
      <c r="F22" s="64">
        <v>0</v>
      </c>
      <c r="G22" s="63"/>
      <c r="H22" s="63"/>
      <c r="I22" s="63"/>
    </row>
    <row r="23" spans="1:11" x14ac:dyDescent="0.2">
      <c r="A23" s="10" t="s">
        <v>6</v>
      </c>
      <c r="B23" s="1" t="s">
        <v>58</v>
      </c>
      <c r="C23" s="162"/>
      <c r="D23" s="162"/>
      <c r="E23" s="48"/>
      <c r="F23" s="48">
        <v>0</v>
      </c>
      <c r="G23" s="162"/>
      <c r="H23" s="162"/>
      <c r="I23" s="162"/>
    </row>
    <row r="24" spans="1:11" x14ac:dyDescent="0.2">
      <c r="A24" s="49"/>
      <c r="C24" s="162"/>
      <c r="D24" s="162"/>
      <c r="E24" s="48"/>
      <c r="F24" s="48">
        <v>0</v>
      </c>
      <c r="G24" s="162"/>
      <c r="H24" s="162"/>
      <c r="I24" s="162"/>
    </row>
    <row r="25" spans="1:11" x14ac:dyDescent="0.2">
      <c r="A25" s="11" t="s">
        <v>7</v>
      </c>
      <c r="B25" s="50" t="s">
        <v>59</v>
      </c>
      <c r="C25" s="162"/>
      <c r="D25" s="162"/>
      <c r="E25" s="162"/>
      <c r="F25" s="48">
        <v>0</v>
      </c>
      <c r="G25" s="162"/>
      <c r="H25" s="162"/>
      <c r="I25" s="162"/>
    </row>
    <row r="26" spans="1:11" x14ac:dyDescent="0.2">
      <c r="A26" s="1" t="s">
        <v>9</v>
      </c>
      <c r="B26" s="4"/>
      <c r="C26" s="5"/>
      <c r="D26" s="5"/>
      <c r="E26" s="5"/>
    </row>
    <row r="27" spans="1:11" ht="28.5" customHeight="1" x14ac:dyDescent="0.2">
      <c r="A27" s="189" t="s">
        <v>56</v>
      </c>
      <c r="B27" s="189"/>
      <c r="C27" s="189"/>
      <c r="D27" s="189"/>
      <c r="E27" s="189"/>
      <c r="F27" s="189"/>
      <c r="G27" s="189"/>
      <c r="H27" s="189"/>
      <c r="I27" s="189"/>
    </row>
    <row r="28" spans="1:11" ht="24.75" customHeight="1" x14ac:dyDescent="0.2">
      <c r="A28" s="189" t="s">
        <v>60</v>
      </c>
      <c r="B28" s="189"/>
      <c r="C28" s="189"/>
      <c r="D28" s="189"/>
      <c r="E28" s="189"/>
      <c r="F28" s="189"/>
      <c r="G28" s="189"/>
      <c r="H28" s="189"/>
      <c r="I28" s="189"/>
      <c r="J28" s="38"/>
      <c r="K28" s="38"/>
    </row>
    <row r="29" spans="1:11" ht="12.75" customHeight="1" x14ac:dyDescent="0.2">
      <c r="A29" s="189" t="s">
        <v>89</v>
      </c>
      <c r="B29" s="189"/>
      <c r="C29" s="189"/>
      <c r="D29" s="189"/>
      <c r="E29" s="189"/>
      <c r="F29" s="189"/>
      <c r="G29" s="189"/>
      <c r="H29" s="189"/>
      <c r="I29" s="189"/>
    </row>
    <row r="30" spans="1:11" ht="26.25" customHeight="1" x14ac:dyDescent="0.2">
      <c r="A30" s="189" t="s">
        <v>90</v>
      </c>
      <c r="B30" s="189"/>
      <c r="C30" s="189"/>
      <c r="D30" s="189"/>
      <c r="E30" s="189"/>
      <c r="F30" s="189"/>
      <c r="G30" s="189"/>
      <c r="H30" s="189"/>
      <c r="I30" s="189"/>
      <c r="J30" s="38"/>
      <c r="K30" s="38"/>
    </row>
    <row r="37" spans="5:5" ht="15.75" x14ac:dyDescent="0.25">
      <c r="E37" s="39"/>
    </row>
  </sheetData>
  <mergeCells count="13">
    <mergeCell ref="A28:I28"/>
    <mergeCell ref="A29:I29"/>
    <mergeCell ref="A30:I30"/>
    <mergeCell ref="A27:I27"/>
    <mergeCell ref="B5:I5"/>
    <mergeCell ref="F6:I6"/>
    <mergeCell ref="B7:K7"/>
    <mergeCell ref="A9:A10"/>
    <mergeCell ref="B9:B10"/>
    <mergeCell ref="C9:D9"/>
    <mergeCell ref="E9:F9"/>
    <mergeCell ref="G9:I9"/>
    <mergeCell ref="C12:E14"/>
  </mergeCells>
  <printOptions horizontalCentered="1"/>
  <pageMargins left="0.35433070866141736" right="0.35433070866141736" top="0.19685039370078741" bottom="0.19685039370078741" header="0.51181102362204722" footer="0.51181102362204722"/>
  <pageSetup paperSize="9" scale="74" fitToWidth="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8</vt:i4>
      </vt:variant>
    </vt:vector>
  </HeadingPairs>
  <TitlesOfParts>
    <vt:vector size="16" baseType="lpstr">
      <vt:lpstr>П1 тарифы</vt:lpstr>
      <vt:lpstr>П2 фхд за 2016 г</vt:lpstr>
      <vt:lpstr>П2 фхд на 2017 г. </vt:lpstr>
      <vt:lpstr>П3 потребит. характеристики</vt:lpstr>
      <vt:lpstr>П4 инвестицииССр за 2016 </vt:lpstr>
      <vt:lpstr>П4 инвестицииССр на 2017</vt:lpstr>
      <vt:lpstr>П4 инвестиции СН за 2016</vt:lpstr>
      <vt:lpstr>П4 инвестиции СН на 2017</vt:lpstr>
      <vt:lpstr>'П1 тарифы'!Область_печати</vt:lpstr>
      <vt:lpstr>'П2 фхд за 2016 г'!Область_печати</vt:lpstr>
      <vt:lpstr>'П2 фхд на 2017 г. '!Область_печати</vt:lpstr>
      <vt:lpstr>'П3 потребит. характеристики'!Область_печати</vt:lpstr>
      <vt:lpstr>'П4 инвестиции СН за 2016'!Область_печати</vt:lpstr>
      <vt:lpstr>'П4 инвестиции СН на 2017'!Область_печати</vt:lpstr>
      <vt:lpstr>'П4 инвестицииССр за 2016 '!Область_печати</vt:lpstr>
      <vt:lpstr>'П4 инвестицииССр на 2017'!Область_печати</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 User</dc:creator>
  <cp:lastModifiedBy>Удахина Ольга Владимировна</cp:lastModifiedBy>
  <cp:lastPrinted>2017-07-11T11:25:51Z</cp:lastPrinted>
  <dcterms:created xsi:type="dcterms:W3CDTF">2010-12-15T07:20:08Z</dcterms:created>
  <dcterms:modified xsi:type="dcterms:W3CDTF">2017-07-13T11:29:18Z</dcterms:modified>
</cp:coreProperties>
</file>